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20" windowWidth="19020" windowHeight="13425"/>
  </bookViews>
  <sheets>
    <sheet name="Шапка" sheetId="7" r:id="rId1"/>
    <sheet name="Таблиця" sheetId="6" r:id="rId2"/>
    <sheet name="Подвал" sheetId="5" r:id="rId3"/>
  </sheets>
  <definedNames>
    <definedName name="cRText">#REF!</definedName>
    <definedName name="Detail">#REF!</definedName>
    <definedName name="Header">#REF!</definedName>
    <definedName name="nGrafa_1">#REF!</definedName>
    <definedName name="nGrafa_10">#REF!</definedName>
    <definedName name="nGrafa_10Sheet">#REF!</definedName>
    <definedName name="nGrafa_11">#REF!</definedName>
    <definedName name="nGrafa_12">#REF!</definedName>
    <definedName name="nGrafa_9">#REF!</definedName>
    <definedName name="nGrafa_9Sheet">#REF!</definedName>
    <definedName name="nGrafa1">#REF!</definedName>
    <definedName name="nGrafa10">#REF!</definedName>
    <definedName name="nGrafa11">#REF!</definedName>
    <definedName name="nGrafa12">#REF!</definedName>
    <definedName name="nGrafa2">#REF!</definedName>
    <definedName name="nGrafa3">#REF!</definedName>
    <definedName name="nGrafa4">#REF!</definedName>
    <definedName name="nGrafa5">#REF!</definedName>
    <definedName name="nGrafa52">#REF!</definedName>
    <definedName name="nGrafa6">#REF!</definedName>
    <definedName name="nGrafa7">#REF!</definedName>
    <definedName name="nGrafa8">#REF!</definedName>
    <definedName name="nGrafa9">#REF!</definedName>
    <definedName name="nTotal_10">#REF!</definedName>
    <definedName name="nTotal_11">#REF!</definedName>
    <definedName name="nTotal_12">#REF!</definedName>
    <definedName name="nTotal_3">#REF!</definedName>
    <definedName name="nTotal_9">#REF!</definedName>
    <definedName name="nTotal1_10">#REF!</definedName>
    <definedName name="nTotal1_11">#REF!</definedName>
    <definedName name="nTotal1_12">#REF!</definedName>
    <definedName name="nTotal1_3">#REF!</definedName>
    <definedName name="nTotal1_9">#REF!</definedName>
    <definedName name="PageTotal">#REF!</definedName>
    <definedName name="RHide">#REF!</definedName>
    <definedName name="RMerge">#REF!,#REF!,#REF!,#REF!,#REF!,#REF!</definedName>
    <definedName name="RText">#REF!</definedName>
    <definedName name="Summery">#REF!</definedName>
    <definedName name="Title">#REF!</definedName>
    <definedName name="Total">#REF!</definedName>
    <definedName name="Total1">#REF!</definedName>
    <definedName name="Total2">#REF!</definedName>
    <definedName name="Всего_колво">#REF!</definedName>
    <definedName name="Всего_колво_бух">#REF!</definedName>
    <definedName name="Всего_номеров">#REF!</definedName>
    <definedName name="Всего_сумма">#REF!</definedName>
    <definedName name="Всего_сумма_бух">#REF!</definedName>
    <definedName name="Глава_ком">#REF!</definedName>
    <definedName name="Дата">#REF!</definedName>
    <definedName name="Дата_приказа">#REF!</definedName>
    <definedName name="Додаток">#REF!</definedName>
    <definedName name="Должность">#REF!</definedName>
    <definedName name="Должность_главы_ком">#REF!</definedName>
    <definedName name="Должность_МО">#REF!</definedName>
    <definedName name="Должность_члена_ком_1">#REF!</definedName>
    <definedName name="Должность_члена_ком_10">#REF!</definedName>
    <definedName name="Должность_члена_ком_2">#REF!</definedName>
    <definedName name="Должность_члена_ком_3">#REF!</definedName>
    <definedName name="Должность_члена_ком_4">#REF!</definedName>
    <definedName name="Должность_члена_ком_5">#REF!</definedName>
    <definedName name="Должность_члена_ком_6">#REF!</definedName>
    <definedName name="Должность_члена_ком_7">#REF!</definedName>
    <definedName name="Должность_члена_ком_8">#REF!</definedName>
    <definedName name="Должность_члена_ком_9">#REF!</definedName>
    <definedName name="_xlnm.Print_Titles" localSheetId="1">Таблиця!$4:$4</definedName>
    <definedName name="Итог_по_листу">#REF!</definedName>
    <definedName name="Код_ЕГРПОУ">#REF!</definedName>
    <definedName name="Код_ЕГРПОУ2">#REF!</definedName>
    <definedName name="Код_ЕГРПОУ3">#REF!</definedName>
    <definedName name="Код_ЕГРПОУ4">#REF!</definedName>
    <definedName name="Код_ЕГРПОУ5">#REF!</definedName>
    <definedName name="Код_ЕГРПОУ6">#REF!</definedName>
    <definedName name="Код_ЕГРПОУ7">#REF!</definedName>
    <definedName name="Код_ЕГРПОУ8">#REF!</definedName>
    <definedName name="Номер_приказа">#REF!</definedName>
    <definedName name="Номера">#REF!</definedName>
    <definedName name="Организация">#REF!</definedName>
    <definedName name="Раздел_МОЛ">#REF!</definedName>
    <definedName name="Скрыть1">#REF!</definedName>
    <definedName name="Скрыть10">#REF!</definedName>
    <definedName name="Скрыть11">#REF!</definedName>
    <definedName name="Скрыть12">#REF!</definedName>
    <definedName name="Скрыть13">#REF!</definedName>
    <definedName name="Скрыть14">#REF!</definedName>
    <definedName name="Скрыть15">#REF!</definedName>
    <definedName name="Скрыть16">#REF!</definedName>
    <definedName name="Скрыть17">#REF!</definedName>
    <definedName name="Скрыть18">#REF!</definedName>
    <definedName name="Скрыть19">#REF!</definedName>
    <definedName name="Скрыть2">#REF!</definedName>
    <definedName name="Скрыть20">#REF!</definedName>
    <definedName name="Скрыть21">#REF!</definedName>
    <definedName name="Скрыть3">#REF!</definedName>
    <definedName name="Скрыть4">#REF!</definedName>
    <definedName name="Скрыть5">#REF!</definedName>
    <definedName name="Скрыть6">#REF!</definedName>
    <definedName name="Скрыть7">#REF!</definedName>
    <definedName name="Скрыть8">#REF!</definedName>
    <definedName name="Скрыть9">#REF!</definedName>
    <definedName name="Счета">#REF!</definedName>
    <definedName name="ФИО">#REF!</definedName>
    <definedName name="ФИО_МО">#REF!</definedName>
    <definedName name="Член_ком_1">#REF!</definedName>
    <definedName name="Член_ком_10">#REF!</definedName>
    <definedName name="Член_ком_2">#REF!</definedName>
    <definedName name="Член_ком_3">#REF!</definedName>
    <definedName name="Член_ком_4">#REF!</definedName>
    <definedName name="Член_ком_5">#REF!</definedName>
    <definedName name="Член_ком_6">#REF!</definedName>
    <definedName name="Член_ком_7">#REF!</definedName>
    <definedName name="Член_ком_8">#REF!</definedName>
    <definedName name="Член_ком_9">#REF!</definedName>
  </definedNames>
  <calcPr calcId="125725"/>
</workbook>
</file>

<file path=xl/calcChain.xml><?xml version="1.0" encoding="utf-8"?>
<calcChain xmlns="http://schemas.openxmlformats.org/spreadsheetml/2006/main">
  <c r="H153" i="6"/>
  <c r="F153"/>
  <c r="H150"/>
  <c r="F150"/>
  <c r="N6"/>
  <c r="O6"/>
  <c r="P6"/>
  <c r="Q6"/>
  <c r="N7"/>
  <c r="O7"/>
  <c r="P7"/>
  <c r="Q7"/>
  <c r="F8"/>
  <c r="H8"/>
  <c r="I8"/>
  <c r="K8"/>
  <c r="N10"/>
  <c r="O10"/>
  <c r="P10"/>
  <c r="Q10"/>
  <c r="N11"/>
  <c r="O11"/>
  <c r="P11"/>
  <c r="Q11"/>
  <c r="N12"/>
  <c r="O12"/>
  <c r="P12"/>
  <c r="Q12"/>
  <c r="N13"/>
  <c r="O13"/>
  <c r="P13"/>
  <c r="Q13"/>
  <c r="N14"/>
  <c r="O14"/>
  <c r="P14"/>
  <c r="Q14"/>
  <c r="N15"/>
  <c r="O15"/>
  <c r="P15"/>
  <c r="Q15"/>
  <c r="F16"/>
  <c r="I16"/>
  <c r="K16"/>
  <c r="N18"/>
  <c r="O18"/>
  <c r="P18"/>
  <c r="Q18"/>
  <c r="N19"/>
  <c r="O19"/>
  <c r="P19"/>
  <c r="Q19"/>
  <c r="N20"/>
  <c r="O20"/>
  <c r="P20"/>
  <c r="Q20"/>
  <c r="N21"/>
  <c r="O21"/>
  <c r="P21"/>
  <c r="Q21"/>
  <c r="N22"/>
  <c r="O22"/>
  <c r="P22"/>
  <c r="Q22"/>
  <c r="N23"/>
  <c r="O23"/>
  <c r="P23"/>
  <c r="Q23"/>
  <c r="N24"/>
  <c r="O24"/>
  <c r="P24"/>
  <c r="Q24"/>
  <c r="N25"/>
  <c r="O25"/>
  <c r="P25"/>
  <c r="Q25"/>
  <c r="N26"/>
  <c r="O26"/>
  <c r="P26"/>
  <c r="Q26"/>
  <c r="N27"/>
  <c r="O27"/>
  <c r="P27"/>
  <c r="Q27"/>
  <c r="N28"/>
  <c r="O28"/>
  <c r="P28"/>
  <c r="Q28"/>
  <c r="N29"/>
  <c r="O29"/>
  <c r="P29"/>
  <c r="Q29"/>
  <c r="N30"/>
  <c r="O30"/>
  <c r="P30"/>
  <c r="Q30"/>
  <c r="N31"/>
  <c r="O31"/>
  <c r="P31"/>
  <c r="Q31"/>
  <c r="N32"/>
  <c r="O32"/>
  <c r="P32"/>
  <c r="Q32"/>
  <c r="N33"/>
  <c r="O33"/>
  <c r="P33"/>
  <c r="Q33"/>
  <c r="N34"/>
  <c r="O34"/>
  <c r="P34"/>
  <c r="Q34"/>
  <c r="N35"/>
  <c r="O35"/>
  <c r="P35"/>
  <c r="Q35"/>
  <c r="N36"/>
  <c r="O36"/>
  <c r="P36"/>
  <c r="Q36"/>
  <c r="N37"/>
  <c r="O37"/>
  <c r="P37"/>
  <c r="Q37"/>
  <c r="N38"/>
  <c r="O38"/>
  <c r="P38"/>
  <c r="Q38"/>
  <c r="N39"/>
  <c r="O39"/>
  <c r="P39"/>
  <c r="Q39"/>
  <c r="N40"/>
  <c r="O40"/>
  <c r="P40"/>
  <c r="Q40"/>
  <c r="N41"/>
  <c r="O41"/>
  <c r="P41"/>
  <c r="Q41"/>
  <c r="N42"/>
  <c r="O42"/>
  <c r="P42"/>
  <c r="Q42"/>
  <c r="N43"/>
  <c r="O43"/>
  <c r="P43"/>
  <c r="Q43"/>
  <c r="N44"/>
  <c r="O44"/>
  <c r="P44"/>
  <c r="Q44"/>
  <c r="N45"/>
  <c r="O45"/>
  <c r="P45"/>
  <c r="Q45"/>
  <c r="N46"/>
  <c r="O46"/>
  <c r="P46"/>
  <c r="Q46"/>
  <c r="N47"/>
  <c r="O47"/>
  <c r="P47"/>
  <c r="Q47"/>
  <c r="N48"/>
  <c r="O48"/>
  <c r="P48"/>
  <c r="Q48"/>
  <c r="N49"/>
  <c r="O49"/>
  <c r="P49"/>
  <c r="Q49"/>
  <c r="N50"/>
  <c r="O50"/>
  <c r="P50"/>
  <c r="Q50"/>
  <c r="N51"/>
  <c r="O51"/>
  <c r="P51"/>
  <c r="Q51"/>
  <c r="N52"/>
  <c r="O52"/>
  <c r="P52"/>
  <c r="Q52"/>
  <c r="N53"/>
  <c r="O53"/>
  <c r="P53"/>
  <c r="Q53"/>
  <c r="N54"/>
  <c r="O54"/>
  <c r="P54"/>
  <c r="Q54"/>
  <c r="N55"/>
  <c r="O55"/>
  <c r="P55"/>
  <c r="Q55"/>
  <c r="N56"/>
  <c r="O56"/>
  <c r="P56"/>
  <c r="Q56"/>
  <c r="N57"/>
  <c r="O57"/>
  <c r="P57"/>
  <c r="Q57"/>
  <c r="N58"/>
  <c r="O58"/>
  <c r="P58"/>
  <c r="Q58"/>
  <c r="N59"/>
  <c r="O59"/>
  <c r="P59"/>
  <c r="Q59"/>
  <c r="F60"/>
  <c r="H60"/>
  <c r="I60"/>
  <c r="K60"/>
  <c r="N62"/>
  <c r="O62"/>
  <c r="P62"/>
  <c r="Q62"/>
  <c r="N63"/>
  <c r="O63"/>
  <c r="P63"/>
  <c r="Q63"/>
  <c r="N64"/>
  <c r="O64"/>
  <c r="P64"/>
  <c r="Q64"/>
  <c r="N65"/>
  <c r="O65"/>
  <c r="P65"/>
  <c r="Q65"/>
  <c r="N66"/>
  <c r="O66"/>
  <c r="P66"/>
  <c r="Q66"/>
  <c r="N67"/>
  <c r="O67"/>
  <c r="P67"/>
  <c r="Q67"/>
  <c r="N68"/>
  <c r="O68"/>
  <c r="P68"/>
  <c r="Q68"/>
  <c r="N69"/>
  <c r="O69"/>
  <c r="P69"/>
  <c r="Q69"/>
  <c r="N70"/>
  <c r="O70"/>
  <c r="P70"/>
  <c r="Q70"/>
  <c r="N71"/>
  <c r="O71"/>
  <c r="P71"/>
  <c r="Q71"/>
  <c r="N72"/>
  <c r="O72"/>
  <c r="P72"/>
  <c r="Q72"/>
  <c r="N73"/>
  <c r="O73"/>
  <c r="P73"/>
  <c r="Q73"/>
  <c r="N74"/>
  <c r="O74"/>
  <c r="P74"/>
  <c r="Q74"/>
  <c r="N75"/>
  <c r="O75"/>
  <c r="P75"/>
  <c r="Q75"/>
  <c r="N76"/>
  <c r="O76"/>
  <c r="P76"/>
  <c r="Q76"/>
  <c r="N77"/>
  <c r="O77"/>
  <c r="P77"/>
  <c r="Q77"/>
  <c r="N78"/>
  <c r="O78"/>
  <c r="P78"/>
  <c r="Q78"/>
  <c r="N79"/>
  <c r="O79"/>
  <c r="P79"/>
  <c r="Q79"/>
  <c r="N80"/>
  <c r="O80"/>
  <c r="P80"/>
  <c r="Q80"/>
  <c r="N81"/>
  <c r="O81"/>
  <c r="P81"/>
  <c r="Q81"/>
  <c r="N82"/>
  <c r="O82"/>
  <c r="P82"/>
  <c r="Q82"/>
  <c r="N83"/>
  <c r="O83"/>
  <c r="P83"/>
  <c r="Q83"/>
  <c r="N84"/>
  <c r="O84"/>
  <c r="P84"/>
  <c r="Q84"/>
  <c r="N85"/>
  <c r="O85"/>
  <c r="P85"/>
  <c r="Q85"/>
  <c r="N86"/>
  <c r="O86"/>
  <c r="P86"/>
  <c r="Q86"/>
  <c r="N87"/>
  <c r="O87"/>
  <c r="P87"/>
  <c r="Q87"/>
  <c r="N88"/>
  <c r="O88"/>
  <c r="P88"/>
  <c r="Q88"/>
  <c r="N89"/>
  <c r="O89"/>
  <c r="P89"/>
  <c r="Q89"/>
  <c r="N90"/>
  <c r="O90"/>
  <c r="P90"/>
  <c r="Q90"/>
  <c r="N91"/>
  <c r="O91"/>
  <c r="P91"/>
  <c r="Q91"/>
  <c r="N92"/>
  <c r="O92"/>
  <c r="P92"/>
  <c r="Q92"/>
  <c r="N93"/>
  <c r="O93"/>
  <c r="P93"/>
  <c r="Q93"/>
  <c r="N94"/>
  <c r="O94"/>
  <c r="P94"/>
  <c r="Q94"/>
  <c r="N95"/>
  <c r="O95"/>
  <c r="P95"/>
  <c r="Q95"/>
  <c r="N96"/>
  <c r="O96"/>
  <c r="P96"/>
  <c r="Q96"/>
  <c r="N97"/>
  <c r="O97"/>
  <c r="P97"/>
  <c r="Q97"/>
  <c r="N98"/>
  <c r="O98"/>
  <c r="P98"/>
  <c r="Q98"/>
  <c r="N99"/>
  <c r="O99"/>
  <c r="P99"/>
  <c r="Q99"/>
  <c r="N100"/>
  <c r="O100"/>
  <c r="P100"/>
  <c r="Q100"/>
  <c r="N101"/>
  <c r="O101"/>
  <c r="P101"/>
  <c r="Q101"/>
  <c r="N102"/>
  <c r="O102"/>
  <c r="P102"/>
  <c r="Q102"/>
  <c r="N103"/>
  <c r="O103"/>
  <c r="P103"/>
  <c r="Q103"/>
  <c r="N104"/>
  <c r="O104"/>
  <c r="P104"/>
  <c r="Q104"/>
  <c r="N105"/>
  <c r="O105"/>
  <c r="P105"/>
  <c r="Q105"/>
  <c r="N106"/>
  <c r="O106"/>
  <c r="P106"/>
  <c r="Q106"/>
  <c r="N107"/>
  <c r="O107"/>
  <c r="P107"/>
  <c r="Q107"/>
  <c r="N108"/>
  <c r="O108"/>
  <c r="P108"/>
  <c r="Q108"/>
  <c r="N109"/>
  <c r="O109"/>
  <c r="P109"/>
  <c r="Q109"/>
  <c r="N110"/>
  <c r="O110"/>
  <c r="P110"/>
  <c r="Q110"/>
  <c r="N111"/>
  <c r="O111"/>
  <c r="P111"/>
  <c r="Q111"/>
  <c r="N112"/>
  <c r="O112"/>
  <c r="P112"/>
  <c r="Q112"/>
  <c r="N113"/>
  <c r="O113"/>
  <c r="P113"/>
  <c r="Q113"/>
  <c r="N114"/>
  <c r="O114"/>
  <c r="P114"/>
  <c r="Q114"/>
  <c r="N115"/>
  <c r="O115"/>
  <c r="P115"/>
  <c r="Q115"/>
  <c r="N116"/>
  <c r="O116"/>
  <c r="P116"/>
  <c r="Q116"/>
  <c r="N117"/>
  <c r="O117"/>
  <c r="P117"/>
  <c r="Q117"/>
  <c r="N118"/>
  <c r="O118"/>
  <c r="P118"/>
  <c r="Q118"/>
  <c r="N119"/>
  <c r="O119"/>
  <c r="P119"/>
  <c r="Q119"/>
  <c r="N120"/>
  <c r="O120"/>
  <c r="P120"/>
  <c r="Q120"/>
  <c r="N121"/>
  <c r="O121"/>
  <c r="P121"/>
  <c r="Q121"/>
  <c r="N122"/>
  <c r="O122"/>
  <c r="P122"/>
  <c r="Q122"/>
  <c r="N123"/>
  <c r="O123"/>
  <c r="P123"/>
  <c r="Q123"/>
  <c r="N124"/>
  <c r="O124"/>
  <c r="P124"/>
  <c r="Q124"/>
  <c r="N125"/>
  <c r="O125"/>
  <c r="P125"/>
  <c r="Q125"/>
  <c r="N126"/>
  <c r="O126"/>
  <c r="P126"/>
  <c r="Q126"/>
  <c r="N127"/>
  <c r="O127"/>
  <c r="P127"/>
  <c r="Q127"/>
  <c r="N128"/>
  <c r="O128"/>
  <c r="P128"/>
  <c r="Q128"/>
  <c r="N129"/>
  <c r="O129"/>
  <c r="P129"/>
  <c r="Q129"/>
  <c r="N130"/>
  <c r="O130"/>
  <c r="P130"/>
  <c r="Q130"/>
  <c r="N131"/>
  <c r="O131"/>
  <c r="P131"/>
  <c r="Q131"/>
  <c r="N132"/>
  <c r="O132"/>
  <c r="P132"/>
  <c r="Q132"/>
  <c r="N133"/>
  <c r="O133"/>
  <c r="P133"/>
  <c r="Q133"/>
  <c r="N134"/>
  <c r="O134"/>
  <c r="P134"/>
  <c r="Q134"/>
  <c r="N135"/>
  <c r="O135"/>
  <c r="P135"/>
  <c r="Q135"/>
  <c r="N136"/>
  <c r="O136"/>
  <c r="P136"/>
  <c r="Q136"/>
  <c r="N137"/>
  <c r="O137"/>
  <c r="P137"/>
  <c r="Q137"/>
  <c r="N138"/>
  <c r="O138"/>
  <c r="P138"/>
  <c r="Q138"/>
  <c r="N139"/>
  <c r="O139"/>
  <c r="P139"/>
  <c r="Q139"/>
  <c r="N140"/>
  <c r="O140"/>
  <c r="P140"/>
  <c r="Q140"/>
  <c r="N141"/>
  <c r="O141"/>
  <c r="P141"/>
  <c r="Q141"/>
  <c r="N142"/>
  <c r="O142"/>
  <c r="P142"/>
  <c r="Q142"/>
  <c r="N143"/>
  <c r="O143"/>
  <c r="P143"/>
  <c r="Q143"/>
  <c r="N144"/>
  <c r="O144"/>
  <c r="P144"/>
  <c r="Q144"/>
  <c r="N145"/>
  <c r="O145"/>
  <c r="P145"/>
  <c r="Q145"/>
  <c r="F146"/>
  <c r="H146"/>
  <c r="I146"/>
  <c r="K146"/>
  <c r="N148"/>
  <c r="O148"/>
  <c r="P148"/>
  <c r="Q148"/>
  <c r="K150" s="1"/>
  <c r="N149"/>
  <c r="O149"/>
  <c r="P149"/>
  <c r="Q149"/>
  <c r="I150"/>
  <c r="N152"/>
  <c r="O152"/>
  <c r="P152"/>
  <c r="I153" s="1"/>
  <c r="Q152"/>
  <c r="K153"/>
  <c r="I154"/>
  <c r="K154"/>
</calcChain>
</file>

<file path=xl/sharedStrings.xml><?xml version="1.0" encoding="utf-8"?>
<sst xmlns="http://schemas.openxmlformats.org/spreadsheetml/2006/main" count="932" uniqueCount="218">
  <si>
    <t>ІНВЕНТАРИЗАЦІЙНИЙ ОПИС</t>
  </si>
  <si>
    <t>(дата складання)</t>
  </si>
  <si>
    <t>Розписка</t>
  </si>
  <si>
    <t>(посада)</t>
  </si>
  <si>
    <t>(підпис)</t>
  </si>
  <si>
    <t>Інвентаризація:</t>
  </si>
  <si>
    <t>розпочата</t>
  </si>
  <si>
    <t>закінчена</t>
  </si>
  <si>
    <t>При інвентаризації встановлено таке:</t>
  </si>
  <si>
    <t>Разом за описом:</t>
  </si>
  <si>
    <t>(прописом)</t>
  </si>
  <si>
    <t>Голова комісії</t>
  </si>
  <si>
    <t>Члени комісії:</t>
  </si>
  <si>
    <t>№ з/п</t>
  </si>
  <si>
    <t>Матеріальні цінності</t>
  </si>
  <si>
    <t>Одиниця виміру</t>
  </si>
  <si>
    <t>Фактична наявність</t>
  </si>
  <si>
    <t>найменування, вид, сорт, група</t>
  </si>
  <si>
    <t>кількість</t>
  </si>
  <si>
    <t>сума</t>
  </si>
  <si>
    <t>номенклатурний номер (за наявності)</t>
  </si>
  <si>
    <t>вартість</t>
  </si>
  <si>
    <t xml:space="preserve">Інші відомості </t>
  </si>
  <si>
    <t>Ідентифікаційний код за ЄДРПОУ</t>
  </si>
  <si>
    <t>(установа)</t>
  </si>
  <si>
    <t>Наказ Міністерства фінансів України</t>
  </si>
  <si>
    <t>17.06.2015  № 572</t>
  </si>
  <si>
    <t>(номер та назва)</t>
  </si>
  <si>
    <t xml:space="preserve">та зберігаються </t>
  </si>
  <si>
    <r>
      <t>(місцезнаходження</t>
    </r>
    <r>
      <rPr>
        <vertAlign val="superscript"/>
        <sz val="10"/>
        <rFont val="Arial Cyr"/>
        <charset val="204"/>
      </rPr>
      <t>1</t>
    </r>
    <r>
      <rPr>
        <sz val="10"/>
        <rFont val="Arial Cyr"/>
        <charset val="204"/>
      </rPr>
      <t>)</t>
    </r>
  </si>
  <si>
    <t xml:space="preserve">     До початку проведення інвентаризації всі видаткові та прибуткові документи на матеріальні цінності здано в бухгалтерську службу і всі матеріальні цінності, що надійшли на мою відповідальність, оприбутковано, а ті, що вибули, списано.</t>
  </si>
  <si>
    <t xml:space="preserve">     Матеріально відповідальна особа:</t>
  </si>
  <si>
    <t>запасів</t>
  </si>
  <si>
    <t>ЗАТВЕРДЖЕНО</t>
  </si>
  <si>
    <t>(ініціали, прізвище)</t>
  </si>
  <si>
    <r>
      <t xml:space="preserve">   </t>
    </r>
    <r>
      <rPr>
        <vertAlign val="superscript"/>
        <sz val="8"/>
        <rFont val="Arial Cyr"/>
        <charset val="204"/>
      </rPr>
      <t>1</t>
    </r>
    <r>
      <rPr>
        <sz val="8"/>
        <rFont val="Arial Cyr"/>
        <charset val="204"/>
      </rPr>
      <t xml:space="preserve"> Склад (комора), його (її) фактичне місцезнаходження. </t>
    </r>
  </si>
  <si>
    <t>а) кількість порядкових номерів</t>
  </si>
  <si>
    <t>б) загальна кількість одиниць (фактично)</t>
  </si>
  <si>
    <t>в) вартість фактична</t>
  </si>
  <si>
    <r>
      <t>г</t>
    </r>
    <r>
      <rPr>
        <sz val="11"/>
        <rFont val="Times New Roman"/>
        <family val="1"/>
        <charset val="204"/>
      </rPr>
      <t xml:space="preserve">) загальна кількість одиниць  за даними </t>
    </r>
  </si>
  <si>
    <t xml:space="preserve">   бухгалтерського обліку</t>
  </si>
  <si>
    <r>
      <t>ґ</t>
    </r>
    <r>
      <rPr>
        <sz val="11"/>
        <rFont val="Times New Roman"/>
        <family val="1"/>
        <charset val="204"/>
      </rPr>
      <t>) вартість за даними бухгалтерського обліку</t>
    </r>
  </si>
  <si>
    <t>Інформацію за даними бухгалтерського обліку вніс</t>
  </si>
  <si>
    <t>Вказані в цьому описі дані перевірив:</t>
  </si>
  <si>
    <r>
      <t>2</t>
    </r>
    <r>
      <rPr>
        <sz val="10"/>
        <rFont val="Arial Cyr"/>
        <charset val="204"/>
      </rPr>
      <t xml:space="preserve">  </t>
    </r>
    <r>
      <rPr>
        <sz val="8"/>
        <rFont val="Arial Cyr"/>
        <charset val="204"/>
      </rPr>
      <t xml:space="preserve">Графи 9–11 заповнюються бухгалтерською службою. </t>
    </r>
  </si>
  <si>
    <t>X</t>
  </si>
  <si>
    <t>Рахунок, субрахунок</t>
  </si>
  <si>
    <t>КЗ  БМР  "БМЦПМСД"</t>
  </si>
  <si>
    <t>081, 091, 1512/0, 1512/1, 1812/1, 1812/5</t>
  </si>
  <si>
    <t/>
  </si>
  <si>
    <t>За даними бухгалтерського обліку2</t>
  </si>
  <si>
    <t>081</t>
  </si>
  <si>
    <t>Бланк рецептурний Ф-3 наркот.психотр.лік.</t>
  </si>
  <si>
    <t>шт.</t>
  </si>
  <si>
    <t>Лікарняні бланки</t>
  </si>
  <si>
    <t>Разом за рахунком 081</t>
  </si>
  <si>
    <t>091</t>
  </si>
  <si>
    <t>Гігрометр ВІТ-1</t>
  </si>
  <si>
    <t>Гігрометр психометричний ВИТ-1</t>
  </si>
  <si>
    <t>Гігрометр психометричний ВИТ-2</t>
  </si>
  <si>
    <t>Насосний дозуючий пристрій для санітарно-епідеміологічної обробки рук</t>
  </si>
  <si>
    <t>Простинь одноразова 0,8мх100м</t>
  </si>
  <si>
    <t>рул.</t>
  </si>
  <si>
    <t>Разом за рахунком 091</t>
  </si>
  <si>
    <t>1512/0</t>
  </si>
  <si>
    <t>Анаприлин,таб.10мг №50</t>
  </si>
  <si>
    <t>таб.</t>
  </si>
  <si>
    <t>Ацетилсаліцилова кислота,Таб. 500мг №10</t>
  </si>
  <si>
    <t>Жгут кровоостанавливающий Эсмарха</t>
  </si>
  <si>
    <t>шт</t>
  </si>
  <si>
    <t>Корглікон,Р-р інь. 0,06% амп.1мл №10</t>
  </si>
  <si>
    <t>амп</t>
  </si>
  <si>
    <t>Метоклопрамід,Р-р інь. 0,5% амп. 2мл №10</t>
  </si>
  <si>
    <t>1512/0              2220</t>
  </si>
  <si>
    <t>Адреналін- Дарниця, Р-р инь.0,18% 1мл №10</t>
  </si>
  <si>
    <t>Бандаж д/колен.суст.р.3</t>
  </si>
  <si>
    <t>уп.</t>
  </si>
  <si>
    <t>Бандаж д/руки р.2 поддерж</t>
  </si>
  <si>
    <t>Бандаж для шийних хребців, р.3</t>
  </si>
  <si>
    <t>Бинт 5х10 н/стер</t>
  </si>
  <si>
    <t>м.</t>
  </si>
  <si>
    <t>Валідол-Дарниця,Таб. 60мг №10</t>
  </si>
  <si>
    <t>Винпоцетин конц.д/ин.5мг/мл 2мл №10</t>
  </si>
  <si>
    <t>Дезинф.зас. "Брілліантовий спрей 2" 750мл</t>
  </si>
  <si>
    <t>мл.</t>
  </si>
  <si>
    <t>Жгут для внутрішньовенних маніпуляцій для дітей</t>
  </si>
  <si>
    <t>Жгут для внутрішньовенних маніпуляцій для дорослих</t>
  </si>
  <si>
    <t>Кальція глюконат-Д,Р-р інь.10% 5мл №10</t>
  </si>
  <si>
    <t>Капроаг з антибактерицидним просоченням, з 2-ма колючими голками</t>
  </si>
  <si>
    <t>Каптопрес-Дарниця,таб. №20</t>
  </si>
  <si>
    <t>Катетер 2ход.16</t>
  </si>
  <si>
    <t>Катетер 2ход.18</t>
  </si>
  <si>
    <t>Катетер жен.р.10</t>
  </si>
  <si>
    <t>Катетер жен.р.12</t>
  </si>
  <si>
    <t>Катетер жен.р.16</t>
  </si>
  <si>
    <t>Катетер жен.р.18</t>
  </si>
  <si>
    <t>Катетер жен.р.8</t>
  </si>
  <si>
    <t>Катетер муж.р.10</t>
  </si>
  <si>
    <t>Катетер муж.р.14</t>
  </si>
  <si>
    <t>Катетер муж.р.16</t>
  </si>
  <si>
    <t>Контейнер для збору голок і медичних відходів</t>
  </si>
  <si>
    <t>Корвалол,,Р-р фл25мл№1</t>
  </si>
  <si>
    <t>Кордіамін-Д,Р-р інь. 25%амп. 2мл №10</t>
  </si>
  <si>
    <t>Лезо для скальпеля №12 одн.</t>
  </si>
  <si>
    <t>Лезо для скальпеля №21 одн.</t>
  </si>
  <si>
    <t>Манорм (100мл)</t>
  </si>
  <si>
    <t>Пентоксифилин-Д амп. 2% 5мл №10</t>
  </si>
  <si>
    <t>Пирацетам-Г,Р-р инъ. 20% амп. 5мл №10</t>
  </si>
  <si>
    <t>Скальпель размер 20</t>
  </si>
  <si>
    <t>Скальпель размер 23</t>
  </si>
  <si>
    <t>Супрастин р д/ін 20мг/мл по 1 мл амп №5</t>
  </si>
  <si>
    <t>Трубка ендотрах.с манж.р.7</t>
  </si>
  <si>
    <t>Трубка ендотрах.с манж.р.8</t>
  </si>
  <si>
    <t>Разом за рахунком 1512/0</t>
  </si>
  <si>
    <t>1512/1              2282</t>
  </si>
  <si>
    <t>Амізон, таб. 250мг №10</t>
  </si>
  <si>
    <t>Аналгін, Р-Р інь.50% амп. 2мл №10</t>
  </si>
  <si>
    <t>Аспаркам,Р-р інь. амп. 5мл №10</t>
  </si>
  <si>
    <t>Вата н/с 100г зиг-заг</t>
  </si>
  <si>
    <t>г.</t>
  </si>
  <si>
    <t>Вернедор Плюс (100мл)</t>
  </si>
  <si>
    <t>Дібазол-Дарниця,Р-р інь. 1% амп. 5мл №10</t>
  </si>
  <si>
    <t>Дігоксин,Р-р інь. 0,025% амп. 1мл №10</t>
  </si>
  <si>
    <t>ДЗ "Дезаль"</t>
  </si>
  <si>
    <t>Дез.зас."НОР-експрес"пляшка з помпою 1л</t>
  </si>
  <si>
    <t>Дезинф.зас. "ДЕЗасепт" безбарвний в однолітрових каністрах з доз.</t>
  </si>
  <si>
    <t>Декасан 2мл №10</t>
  </si>
  <si>
    <t>конт</t>
  </si>
  <si>
    <t>Дексаметазон,Р-р інь. 0,4% амп. 1мл №5</t>
  </si>
  <si>
    <t>Диклофенак натрия, Р-р инъ. 2,5% 3мл №10</t>
  </si>
  <si>
    <t>Димедрол-Дарница,Р-р инъ. 1% амп. 1мл №10</t>
  </si>
  <si>
    <t>Еглонил, Р-р инь.100мг/2мл №6</t>
  </si>
  <si>
    <t>Експрес-тест для виявлення Міоглобіну, Тропоніну</t>
  </si>
  <si>
    <t>Еуфілін-Н200, Р-р ін. 2%амп. 5мл№10</t>
  </si>
  <si>
    <t>Кетальгин Лонг розч.д/ін. 30мг/мл 1мл №10</t>
  </si>
  <si>
    <t>Комплект одягу акуш.мед.стер.</t>
  </si>
  <si>
    <t>Л/пласт. 3х500</t>
  </si>
  <si>
    <t>Ланцети стерильні Lanzo GL28G</t>
  </si>
  <si>
    <t>Лейкопластырь "Риверпласт" 3х500 карт</t>
  </si>
  <si>
    <t>Магнія сульфат,Р-р інь. 25% амп.10мл №10</t>
  </si>
  <si>
    <t>Марлевий відріз 5мх90см (Виола)</t>
  </si>
  <si>
    <t>Маска 3-х слойна</t>
  </si>
  <si>
    <t>Муколван розч.д/ін 2мл №5</t>
  </si>
  <si>
    <t>НО-Х-ША р д/ін 20мг/мл по 2 мл амп №5</t>
  </si>
  <si>
    <t>Натрій хлорид,Р-р інь. 0,9% амп.10мл №10</t>
  </si>
  <si>
    <t>Натрія хлорид ізот.р-р 0,9% 200мл</t>
  </si>
  <si>
    <t>Нейромакс р-р д/ин амп. 2мл №10</t>
  </si>
  <si>
    <t>Нохшаверин "ОЗ" р.д/ін., 20мг/мл по 2мл №5</t>
  </si>
  <si>
    <t>Папаверина г/хл,Р-р інь. 2% амп.2мл №10</t>
  </si>
  <si>
    <t>Платифіліна г/т-Д, Р-р0,2% амп.1мл №10</t>
  </si>
  <si>
    <t>Пристрій для вливання інфузійних розчинів та кровозамінників</t>
  </si>
  <si>
    <t>Реосорбілакт 200мл</t>
  </si>
  <si>
    <t>фл</t>
  </si>
  <si>
    <t>Рукавички латексні глядові</t>
  </si>
  <si>
    <t>пар</t>
  </si>
  <si>
    <t>Салфетки спиртовые №100</t>
  </si>
  <si>
    <t>Септил,Р-р спирт.70% фл.100мл №1</t>
  </si>
  <si>
    <t>Смужка діагностична</t>
  </si>
  <si>
    <t>Стрічка діаграмна 80*20</t>
  </si>
  <si>
    <t>Сульфокамфокаїн,Р-р ін. 10% амп. 2мл №10</t>
  </si>
  <si>
    <t>Тівортін 100мл</t>
  </si>
  <si>
    <t>Тіоцетам амп. 5мл №10</t>
  </si>
  <si>
    <t>Тест-смужка  GluneoТМ</t>
  </si>
  <si>
    <t>Тиотриазолин амп. 2,5% №10</t>
  </si>
  <si>
    <t>Фуросемід-Д,Р-р-ин1% амп 2мл№10</t>
  </si>
  <si>
    <t>Хлоропірамін розч.д/ін. 1мл №5</t>
  </si>
  <si>
    <t>Швидкий тест для визначення антитіл до ВІЛ</t>
  </si>
  <si>
    <t>Швидкий тест для діагностики мульти-інфекції</t>
  </si>
  <si>
    <t>Шпатель ларингологічний</t>
  </si>
  <si>
    <t>Шприц 10мл двокомпонентний з голкою</t>
  </si>
  <si>
    <t>Шприц 20мл двокомпонентний з голкою</t>
  </si>
  <si>
    <t>Шприц 2мл двокомпонентний з голкою</t>
  </si>
  <si>
    <t>Шприц 5мл двокомпонентний з голкою</t>
  </si>
  <si>
    <t>Разом за рахунком 1512/1</t>
  </si>
  <si>
    <t>Мала О.В.  , рахунок 1812/1</t>
  </si>
  <si>
    <t>1812/1              2282</t>
  </si>
  <si>
    <t>Холодоелемент</t>
  </si>
  <si>
    <t>Разом за рахунком 1812/1</t>
  </si>
  <si>
    <t>1812/5              2282</t>
  </si>
  <si>
    <t>Разом за рахунком 1812/5</t>
  </si>
  <si>
    <t>сто тридцять сім</t>
  </si>
  <si>
    <t>п'ятдесят одна тисяча двадцять сім</t>
  </si>
  <si>
    <t>сімдесят чотири тисячі триста тридцять одна гривня 57 копійок</t>
  </si>
  <si>
    <t>^</t>
  </si>
  <si>
    <t>Амбулаторія №5</t>
  </si>
  <si>
    <t>Сестра медична амбулаторна</t>
  </si>
  <si>
    <t>Мала Оксана Віталіївна</t>
  </si>
  <si>
    <t>Мала Оксана Віталіївна  , рахунок 081</t>
  </si>
  <si>
    <t>Мала Оксана Віталіївна  , рахунок 091</t>
  </si>
  <si>
    <t>Мала Оксана Віталіївна , рахунок 1512/0</t>
  </si>
  <si>
    <t>Мала Оксана Віталіївна  , рахунок 1512/1</t>
  </si>
  <si>
    <t>Мала Оксана Віталіївна , рахунок 1812/5</t>
  </si>
  <si>
    <t xml:space="preserve">Разом за Мала Оксана Віталіївна </t>
  </si>
  <si>
    <t>-</t>
  </si>
  <si>
    <t xml:space="preserve">     Усі цінності,  пойменовані в цьому інвентаризаційному описі з N1  до  N137,  перевірено комісією в натурі в моїй присутності та внесено в опис. У зв’язку з цим претензій до інвентаризаційної комісії не маю. Цінності, перелічені в описі, знаходяться на моєму відповідальному зберіганні.</t>
  </si>
  <si>
    <t>Сестра мед.амбулаторна</t>
  </si>
  <si>
    <t>Мала О.В.</t>
  </si>
  <si>
    <t>Бухгалтер з о/з</t>
  </si>
  <si>
    <t>Сизоненко І.А.</t>
  </si>
  <si>
    <t>Головний бухгалтер</t>
  </si>
  <si>
    <t>Романова Л.М.</t>
  </si>
  <si>
    <t>Головний лікар</t>
  </si>
  <si>
    <t>Кравцов І.А.</t>
  </si>
  <si>
    <t>Заступник головного лікаря</t>
  </si>
  <si>
    <t>Гребенець В.В.</t>
  </si>
  <si>
    <t>Усиченко Н.П.</t>
  </si>
  <si>
    <t>Завідуюча господарством</t>
  </si>
  <si>
    <t>Галіцина Л.М.</t>
  </si>
  <si>
    <t>Бухгалтер з/о</t>
  </si>
  <si>
    <t>Голова трудового колективу</t>
  </si>
  <si>
    <t>Жорова Л.В.</t>
  </si>
  <si>
    <t>Додаток 2м</t>
  </si>
  <si>
    <t>"17" січня 2018 р.</t>
  </si>
  <si>
    <t xml:space="preserve">       На підставі розпорядчого документа від 02 січня 2018р. № 5 виконано зняття фактичних залишків запасів, які обліковуються на субрахунку(ах)</t>
  </si>
  <si>
    <t>станом на    17 січня 2018 р.</t>
  </si>
  <si>
    <t>"04" січня 2018 р.</t>
  </si>
  <si>
    <t>затвердженого рішенням Броварської міської ради</t>
  </si>
  <si>
    <t>до Передавального акту КЗ БМР "БМЦПМСД"</t>
  </si>
</sst>
</file>

<file path=xl/styles.xml><?xml version="1.0" encoding="utf-8"?>
<styleSheet xmlns="http://schemas.openxmlformats.org/spreadsheetml/2006/main">
  <numFmts count="4">
    <numFmt numFmtId="164" formatCode="0.0000"/>
    <numFmt numFmtId="165" formatCode="0.000"/>
    <numFmt numFmtId="166" formatCode="0.000;\-0.000;\ "/>
    <numFmt numFmtId="167" formatCode="0.00;\-0.00;\ "/>
  </numFmts>
  <fonts count="9">
    <font>
      <sz val="10"/>
      <name val="Arial Cyr"/>
      <charset val="204"/>
    </font>
    <font>
      <b/>
      <sz val="10"/>
      <name val="Arial Cyr"/>
      <family val="2"/>
      <charset val="204"/>
    </font>
    <font>
      <vertAlign val="superscript"/>
      <sz val="10"/>
      <name val="Arial Cyr"/>
      <charset val="204"/>
    </font>
    <font>
      <sz val="8"/>
      <name val="Arial Cyr"/>
      <charset val="204"/>
    </font>
    <font>
      <vertAlign val="superscript"/>
      <sz val="8"/>
      <name val="Arial Cyr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Arial Cyr"/>
      <charset val="204"/>
    </font>
    <font>
      <u/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</fills>
  <borders count="59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8"/>
      </bottom>
      <diagonal/>
    </border>
    <border>
      <left/>
      <right style="thin">
        <color indexed="8"/>
      </right>
      <top style="medium">
        <color indexed="64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8"/>
      </bottom>
      <diagonal/>
    </border>
    <border>
      <left/>
      <right/>
      <top style="medium">
        <color indexed="64"/>
      </top>
      <bottom style="medium">
        <color indexed="8"/>
      </bottom>
      <diagonal/>
    </border>
    <border>
      <left style="thin">
        <color indexed="8"/>
      </left>
      <right/>
      <top style="medium">
        <color indexed="64"/>
      </top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135">
    <xf numFmtId="0" fontId="0" fillId="0" borderId="0" xfId="0"/>
    <xf numFmtId="0" fontId="0" fillId="0" borderId="0" xfId="0" applyAlignment="1"/>
    <xf numFmtId="0" fontId="0" fillId="0" borderId="1" xfId="0" applyBorder="1"/>
    <xf numFmtId="0" fontId="0" fillId="0" borderId="0" xfId="0" applyFont="1" applyAlignment="1">
      <alignment horizontal="left" vertical="top"/>
    </xf>
    <xf numFmtId="0" fontId="0" fillId="0" borderId="0" xfId="0" applyBorder="1"/>
    <xf numFmtId="0" fontId="0" fillId="0" borderId="0" xfId="0" applyFill="1"/>
    <xf numFmtId="0" fontId="1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2" borderId="7" xfId="0" applyFont="1" applyFill="1" applyBorder="1"/>
    <xf numFmtId="0" fontId="0" fillId="2" borderId="7" xfId="0" applyFill="1" applyBorder="1"/>
    <xf numFmtId="0" fontId="0" fillId="2" borderId="8" xfId="0" applyFill="1" applyBorder="1"/>
    <xf numFmtId="0" fontId="0" fillId="0" borderId="9" xfId="0" applyBorder="1" applyAlignment="1">
      <alignment horizontal="center" vertical="top"/>
    </xf>
    <xf numFmtId="164" fontId="0" fillId="0" borderId="10" xfId="0" applyNumberFormat="1" applyBorder="1" applyAlignment="1">
      <alignment vertical="top"/>
    </xf>
    <xf numFmtId="165" fontId="0" fillId="0" borderId="10" xfId="0" applyNumberFormat="1" applyBorder="1" applyAlignment="1">
      <alignment vertical="top"/>
    </xf>
    <xf numFmtId="2" fontId="0" fillId="0" borderId="10" xfId="0" applyNumberFormat="1" applyBorder="1" applyAlignment="1">
      <alignment vertical="top"/>
    </xf>
    <xf numFmtId="1" fontId="0" fillId="0" borderId="12" xfId="0" applyNumberFormat="1" applyBorder="1" applyAlignment="1">
      <alignment vertical="top"/>
    </xf>
    <xf numFmtId="165" fontId="0" fillId="0" borderId="12" xfId="0" applyNumberFormat="1" applyBorder="1" applyAlignment="1">
      <alignment vertical="top"/>
    </xf>
    <xf numFmtId="166" fontId="0" fillId="0" borderId="4" xfId="0" applyNumberFormat="1" applyBorder="1" applyAlignment="1">
      <alignment vertical="top"/>
    </xf>
    <xf numFmtId="167" fontId="0" fillId="0" borderId="4" xfId="0" applyNumberFormat="1" applyBorder="1" applyAlignment="1">
      <alignment vertical="top"/>
    </xf>
    <xf numFmtId="165" fontId="0" fillId="0" borderId="4" xfId="0" applyNumberFormat="1" applyBorder="1" applyAlignment="1">
      <alignment vertical="top"/>
    </xf>
    <xf numFmtId="0" fontId="0" fillId="0" borderId="0" xfId="0" applyBorder="1" applyAlignment="1">
      <alignment horizontal="left" vertical="top" wrapText="1"/>
    </xf>
    <xf numFmtId="0" fontId="0" fillId="0" borderId="0" xfId="0" applyBorder="1" applyAlignment="1">
      <alignment vertical="top"/>
    </xf>
    <xf numFmtId="0" fontId="1" fillId="0" borderId="13" xfId="0" applyFont="1" applyBorder="1" applyAlignment="1">
      <alignment horizontal="center" vertical="center" wrapText="1"/>
    </xf>
    <xf numFmtId="0" fontId="0" fillId="0" borderId="14" xfId="0" applyFill="1" applyBorder="1" applyAlignment="1">
      <alignment horizontal="center" vertical="center"/>
    </xf>
    <xf numFmtId="2" fontId="0" fillId="0" borderId="14" xfId="0" applyNumberFormat="1" applyBorder="1" applyAlignment="1">
      <alignment vertical="top"/>
    </xf>
    <xf numFmtId="0" fontId="0" fillId="0" borderId="0" xfId="0" applyFont="1" applyBorder="1" applyAlignment="1">
      <alignment horizontal="center" vertical="top"/>
    </xf>
    <xf numFmtId="0" fontId="0" fillId="0" borderId="0" xfId="0" applyAlignment="1">
      <alignment horizontal="left" vertical="top"/>
    </xf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0" xfId="0" applyFont="1" applyBorder="1" applyAlignment="1">
      <alignment vertical="top"/>
    </xf>
    <xf numFmtId="0" fontId="0" fillId="0" borderId="0" xfId="0" applyFont="1" applyBorder="1" applyAlignment="1">
      <alignment vertical="top" wrapText="1"/>
    </xf>
    <xf numFmtId="0" fontId="0" fillId="0" borderId="0" xfId="0" applyBorder="1" applyAlignment="1">
      <alignment vertical="top" wrapText="1"/>
    </xf>
    <xf numFmtId="0" fontId="0" fillId="0" borderId="17" xfId="0" applyBorder="1" applyAlignment="1">
      <alignment horizontal="left"/>
    </xf>
    <xf numFmtId="0" fontId="5" fillId="0" borderId="0" xfId="0" applyFont="1"/>
    <xf numFmtId="0" fontId="6" fillId="0" borderId="0" xfId="0" applyFont="1"/>
    <xf numFmtId="0" fontId="3" fillId="0" borderId="18" xfId="0" applyFont="1" applyBorder="1"/>
    <xf numFmtId="0" fontId="0" fillId="0" borderId="18" xfId="0" applyBorder="1"/>
    <xf numFmtId="0" fontId="2" fillId="0" borderId="18" xfId="0" applyFont="1" applyBorder="1"/>
    <xf numFmtId="0" fontId="7" fillId="0" borderId="4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0" fillId="0" borderId="0" xfId="0" applyFont="1" applyBorder="1" applyAlignment="1">
      <alignment horizontal="center" vertical="top"/>
    </xf>
    <xf numFmtId="0" fontId="0" fillId="0" borderId="1" xfId="0" quotePrefix="1" applyBorder="1"/>
    <xf numFmtId="0" fontId="1" fillId="2" borderId="6" xfId="0" quotePrefix="1" applyFont="1" applyFill="1" applyBorder="1" applyAlignment="1">
      <alignment horizontal="left" vertical="center"/>
    </xf>
    <xf numFmtId="0" fontId="0" fillId="0" borderId="10" xfId="0" quotePrefix="1" applyNumberFormat="1" applyBorder="1" applyAlignment="1">
      <alignment horizontal="left" vertical="top" wrapText="1"/>
    </xf>
    <xf numFmtId="0" fontId="0" fillId="0" borderId="17" xfId="0" quotePrefix="1" applyBorder="1"/>
    <xf numFmtId="0" fontId="0" fillId="0" borderId="0" xfId="0" quotePrefix="1"/>
    <xf numFmtId="0" fontId="0" fillId="0" borderId="10" xfId="0" applyNumberFormat="1" applyBorder="1" applyAlignment="1">
      <alignment horizontal="center" vertical="center" wrapText="1"/>
    </xf>
    <xf numFmtId="167" fontId="0" fillId="0" borderId="4" xfId="0" applyNumberFormat="1" applyBorder="1" applyAlignment="1">
      <alignment horizontal="center" vertical="center"/>
    </xf>
    <xf numFmtId="2" fontId="0" fillId="0" borderId="11" xfId="0" applyNumberFormat="1" applyBorder="1" applyAlignment="1">
      <alignment horizontal="center" vertical="center"/>
    </xf>
    <xf numFmtId="165" fontId="0" fillId="0" borderId="1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31" xfId="0" applyBorder="1" applyAlignment="1">
      <alignment horizontal="center" vertical="top"/>
    </xf>
    <xf numFmtId="0" fontId="0" fillId="0" borderId="2" xfId="0" quotePrefix="1" applyNumberFormat="1" applyBorder="1" applyAlignment="1">
      <alignment horizontal="left" vertical="top" wrapText="1"/>
    </xf>
    <xf numFmtId="0" fontId="0" fillId="0" borderId="2" xfId="0" applyNumberFormat="1" applyBorder="1" applyAlignment="1">
      <alignment horizontal="center" vertical="center" wrapText="1"/>
    </xf>
    <xf numFmtId="165" fontId="0" fillId="0" borderId="2" xfId="0" applyNumberFormat="1" applyBorder="1" applyAlignment="1">
      <alignment vertical="top"/>
    </xf>
    <xf numFmtId="164" fontId="0" fillId="0" borderId="2" xfId="0" applyNumberFormat="1" applyBorder="1" applyAlignment="1">
      <alignment vertical="top"/>
    </xf>
    <xf numFmtId="2" fontId="0" fillId="0" borderId="2" xfId="0" applyNumberFormat="1" applyBorder="1" applyAlignment="1">
      <alignment vertical="top"/>
    </xf>
    <xf numFmtId="2" fontId="0" fillId="0" borderId="32" xfId="0" applyNumberFormat="1" applyBorder="1" applyAlignment="1">
      <alignment horizontal="center" vertical="center"/>
    </xf>
    <xf numFmtId="0" fontId="1" fillId="2" borderId="33" xfId="0" quotePrefix="1" applyFont="1" applyFill="1" applyBorder="1" applyAlignment="1">
      <alignment horizontal="left" vertical="center"/>
    </xf>
    <xf numFmtId="0" fontId="0" fillId="2" borderId="34" xfId="0" applyFont="1" applyFill="1" applyBorder="1"/>
    <xf numFmtId="0" fontId="0" fillId="2" borderId="34" xfId="0" applyFill="1" applyBorder="1"/>
    <xf numFmtId="0" fontId="0" fillId="2" borderId="35" xfId="0" applyFill="1" applyBorder="1"/>
    <xf numFmtId="0" fontId="7" fillId="0" borderId="38" xfId="0" applyFont="1" applyBorder="1" applyAlignment="1">
      <alignment horizontal="center"/>
    </xf>
    <xf numFmtId="0" fontId="7" fillId="0" borderId="39" xfId="0" applyFont="1" applyBorder="1" applyAlignment="1">
      <alignment horizontal="center"/>
    </xf>
    <xf numFmtId="166" fontId="0" fillId="0" borderId="38" xfId="0" applyNumberFormat="1" applyBorder="1" applyAlignment="1">
      <alignment vertical="top"/>
    </xf>
    <xf numFmtId="167" fontId="0" fillId="0" borderId="38" xfId="0" applyNumberFormat="1" applyBorder="1" applyAlignment="1">
      <alignment horizontal="center" vertical="center"/>
    </xf>
    <xf numFmtId="167" fontId="0" fillId="0" borderId="38" xfId="0" applyNumberFormat="1" applyBorder="1" applyAlignment="1">
      <alignment vertical="top"/>
    </xf>
    <xf numFmtId="165" fontId="0" fillId="0" borderId="38" xfId="0" applyNumberFormat="1" applyBorder="1" applyAlignment="1">
      <alignment vertical="top"/>
    </xf>
    <xf numFmtId="2" fontId="0" fillId="0" borderId="40" xfId="0" applyNumberFormat="1" applyBorder="1" applyAlignment="1">
      <alignment vertical="top"/>
    </xf>
    <xf numFmtId="167" fontId="0" fillId="0" borderId="41" xfId="0" applyNumberFormat="1" applyBorder="1" applyAlignment="1">
      <alignment horizontal="center" vertical="center"/>
    </xf>
    <xf numFmtId="0" fontId="1" fillId="2" borderId="42" xfId="0" quotePrefix="1" applyFont="1" applyFill="1" applyBorder="1" applyAlignment="1">
      <alignment horizontal="left" vertical="center"/>
    </xf>
    <xf numFmtId="0" fontId="0" fillId="2" borderId="0" xfId="0" applyFont="1" applyFill="1" applyBorder="1"/>
    <xf numFmtId="0" fontId="0" fillId="2" borderId="0" xfId="0" applyFill="1" applyBorder="1"/>
    <xf numFmtId="0" fontId="0" fillId="2" borderId="43" xfId="0" applyFill="1" applyBorder="1"/>
    <xf numFmtId="0" fontId="0" fillId="0" borderId="44" xfId="0" applyBorder="1" applyAlignment="1">
      <alignment horizontal="center" vertical="top"/>
    </xf>
    <xf numFmtId="0" fontId="0" fillId="0" borderId="45" xfId="0" quotePrefix="1" applyNumberFormat="1" applyBorder="1" applyAlignment="1">
      <alignment horizontal="left" vertical="top" wrapText="1"/>
    </xf>
    <xf numFmtId="165" fontId="0" fillId="0" borderId="45" xfId="0" applyNumberFormat="1" applyBorder="1" applyAlignment="1">
      <alignment vertical="top"/>
    </xf>
    <xf numFmtId="164" fontId="0" fillId="0" borderId="45" xfId="0" applyNumberFormat="1" applyBorder="1" applyAlignment="1">
      <alignment vertical="top"/>
    </xf>
    <xf numFmtId="2" fontId="0" fillId="0" borderId="45" xfId="0" applyNumberFormat="1" applyBorder="1" applyAlignment="1">
      <alignment vertical="top"/>
    </xf>
    <xf numFmtId="167" fontId="0" fillId="0" borderId="46" xfId="0" applyNumberFormat="1" applyBorder="1" applyAlignment="1">
      <alignment horizontal="center" vertical="center"/>
    </xf>
    <xf numFmtId="0" fontId="0" fillId="0" borderId="47" xfId="0" applyBorder="1" applyAlignment="1">
      <alignment horizontal="center" vertical="top"/>
    </xf>
    <xf numFmtId="0" fontId="0" fillId="0" borderId="48" xfId="0" quotePrefix="1" applyNumberFormat="1" applyBorder="1" applyAlignment="1">
      <alignment horizontal="left" vertical="top" wrapText="1"/>
    </xf>
    <xf numFmtId="165" fontId="0" fillId="0" borderId="48" xfId="0" applyNumberFormat="1" applyBorder="1" applyAlignment="1">
      <alignment vertical="top"/>
    </xf>
    <xf numFmtId="164" fontId="0" fillId="0" borderId="48" xfId="0" applyNumberFormat="1" applyBorder="1" applyAlignment="1">
      <alignment vertical="top"/>
    </xf>
    <xf numFmtId="2" fontId="0" fillId="0" borderId="48" xfId="0" applyNumberFormat="1" applyBorder="1" applyAlignment="1">
      <alignment vertical="top"/>
    </xf>
    <xf numFmtId="167" fontId="0" fillId="0" borderId="49" xfId="0" applyNumberFormat="1" applyBorder="1" applyAlignment="1">
      <alignment horizontal="center" vertical="center"/>
    </xf>
    <xf numFmtId="0" fontId="7" fillId="0" borderId="37" xfId="0" applyFont="1" applyBorder="1" applyAlignment="1">
      <alignment horizontal="center"/>
    </xf>
    <xf numFmtId="0" fontId="7" fillId="0" borderId="52" xfId="0" applyFont="1" applyBorder="1" applyAlignment="1">
      <alignment horizontal="center"/>
    </xf>
    <xf numFmtId="0" fontId="7" fillId="0" borderId="53" xfId="0" applyFont="1" applyBorder="1" applyAlignment="1">
      <alignment horizontal="center"/>
    </xf>
    <xf numFmtId="165" fontId="0" fillId="0" borderId="52" xfId="0" applyNumberFormat="1" applyBorder="1" applyAlignment="1">
      <alignment vertical="top"/>
    </xf>
    <xf numFmtId="2" fontId="0" fillId="0" borderId="54" xfId="0" applyNumberFormat="1" applyBorder="1" applyAlignment="1">
      <alignment vertical="top"/>
    </xf>
    <xf numFmtId="0" fontId="1" fillId="2" borderId="55" xfId="0" quotePrefix="1" applyFont="1" applyFill="1" applyBorder="1" applyAlignment="1">
      <alignment horizontal="left" vertical="center"/>
    </xf>
    <xf numFmtId="0" fontId="0" fillId="2" borderId="56" xfId="0" applyFill="1" applyBorder="1"/>
    <xf numFmtId="0" fontId="0" fillId="0" borderId="57" xfId="0" applyBorder="1" applyAlignment="1">
      <alignment horizontal="center" vertical="top"/>
    </xf>
    <xf numFmtId="167" fontId="0" fillId="0" borderId="58" xfId="0" applyNumberFormat="1" applyBorder="1" applyAlignment="1">
      <alignment horizontal="center" vertical="center"/>
    </xf>
    <xf numFmtId="166" fontId="0" fillId="0" borderId="52" xfId="0" applyNumberFormat="1" applyBorder="1" applyAlignment="1">
      <alignment horizontal="center" vertical="center"/>
    </xf>
    <xf numFmtId="166" fontId="0" fillId="0" borderId="38" xfId="0" applyNumberFormat="1" applyBorder="1" applyAlignment="1">
      <alignment horizontal="right" vertical="center"/>
    </xf>
    <xf numFmtId="0" fontId="0" fillId="0" borderId="18" xfId="0" applyFont="1" applyBorder="1" applyAlignment="1">
      <alignment horizontal="center" vertical="top"/>
    </xf>
    <xf numFmtId="0" fontId="0" fillId="0" borderId="20" xfId="0" applyFont="1" applyBorder="1" applyAlignment="1">
      <alignment horizontal="center" vertical="top"/>
    </xf>
    <xf numFmtId="0" fontId="0" fillId="0" borderId="20" xfId="0" applyBorder="1" applyAlignment="1">
      <alignment horizontal="center" vertical="top"/>
    </xf>
    <xf numFmtId="0" fontId="0" fillId="0" borderId="1" xfId="0" quotePrefix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8" xfId="0" applyBorder="1" applyAlignment="1">
      <alignment horizontal="center" vertical="top"/>
    </xf>
    <xf numFmtId="0" fontId="1" fillId="0" borderId="0" xfId="0" applyFont="1" applyBorder="1" applyAlignment="1">
      <alignment horizontal="center" vertical="top"/>
    </xf>
    <xf numFmtId="0" fontId="0" fillId="0" borderId="0" xfId="0" applyBorder="1" applyAlignment="1">
      <alignment horizontal="left" vertical="top" wrapText="1"/>
    </xf>
    <xf numFmtId="0" fontId="0" fillId="0" borderId="0" xfId="0" applyFont="1" applyBorder="1" applyAlignment="1">
      <alignment horizontal="left" vertical="top" wrapText="1"/>
    </xf>
    <xf numFmtId="0" fontId="0" fillId="0" borderId="17" xfId="0" applyBorder="1" applyAlignment="1">
      <alignment horizontal="center"/>
    </xf>
    <xf numFmtId="0" fontId="0" fillId="0" borderId="0" xfId="0" applyFont="1" applyBorder="1" applyAlignment="1">
      <alignment horizontal="center" vertical="top"/>
    </xf>
    <xf numFmtId="0" fontId="0" fillId="0" borderId="0" xfId="0" applyBorder="1" applyAlignment="1">
      <alignment horizontal="center" vertical="top"/>
    </xf>
    <xf numFmtId="0" fontId="0" fillId="0" borderId="15" xfId="0" applyBorder="1" applyAlignment="1">
      <alignment horizontal="center" vertical="top"/>
    </xf>
    <xf numFmtId="0" fontId="8" fillId="0" borderId="0" xfId="0" applyFont="1" applyBorder="1" applyAlignment="1">
      <alignment horizontal="center"/>
    </xf>
    <xf numFmtId="0" fontId="1" fillId="0" borderId="36" xfId="0" applyFont="1" applyBorder="1" applyAlignment="1">
      <alignment horizontal="left" vertical="top"/>
    </xf>
    <xf numFmtId="0" fontId="1" fillId="0" borderId="37" xfId="0" applyFont="1" applyBorder="1" applyAlignment="1">
      <alignment horizontal="left" vertical="top"/>
    </xf>
    <xf numFmtId="0" fontId="1" fillId="0" borderId="50" xfId="0" applyFont="1" applyBorder="1" applyAlignment="1">
      <alignment horizontal="left" vertical="top"/>
    </xf>
    <xf numFmtId="0" fontId="1" fillId="0" borderId="51" xfId="0" applyFont="1" applyBorder="1" applyAlignment="1">
      <alignment horizontal="left" vertical="top"/>
    </xf>
    <xf numFmtId="0" fontId="1" fillId="0" borderId="36" xfId="0" applyFont="1" applyBorder="1" applyAlignment="1">
      <alignment horizontal="left" vertical="top" wrapText="1"/>
    </xf>
    <xf numFmtId="0" fontId="1" fillId="0" borderId="37" xfId="0" applyFont="1" applyBorder="1" applyAlignment="1">
      <alignment horizontal="left" vertical="top" wrapText="1"/>
    </xf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left" vertical="top"/>
    </xf>
    <xf numFmtId="0" fontId="1" fillId="0" borderId="19" xfId="0" applyFont="1" applyBorder="1" applyAlignment="1">
      <alignment horizontal="left" vertical="top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 wrapText="1"/>
    </xf>
    <xf numFmtId="0" fontId="7" fillId="0" borderId="29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42"/>
  <sheetViews>
    <sheetView showGridLines="0" tabSelected="1" zoomScaleNormal="100" workbookViewId="0">
      <selection activeCell="Q13" sqref="Q12:Q13"/>
    </sheetView>
  </sheetViews>
  <sheetFormatPr defaultRowHeight="12.75" customHeight="1"/>
  <cols>
    <col min="3" max="3" width="11" customWidth="1"/>
    <col min="4" max="4" width="2.85546875" customWidth="1"/>
    <col min="5" max="5" width="3" customWidth="1"/>
    <col min="6" max="6" width="2.85546875" customWidth="1"/>
    <col min="7" max="7" width="3.140625" customWidth="1"/>
    <col min="8" max="11" width="2.85546875" customWidth="1"/>
    <col min="23" max="23" width="0" hidden="1" customWidth="1"/>
  </cols>
  <sheetData>
    <row r="1" spans="1:22" ht="12.75" customHeight="1">
      <c r="P1" t="s">
        <v>211</v>
      </c>
    </row>
    <row r="2" spans="1:22" ht="12.75" customHeight="1">
      <c r="O2" t="s">
        <v>217</v>
      </c>
    </row>
    <row r="3" spans="1:22" ht="12.75" customHeight="1">
      <c r="O3" t="s">
        <v>216</v>
      </c>
    </row>
    <row r="5" spans="1:22" ht="13.5" customHeight="1">
      <c r="R5" s="35"/>
      <c r="S5" s="24" t="s">
        <v>33</v>
      </c>
      <c r="T5" s="35"/>
      <c r="U5" s="34"/>
      <c r="V5" s="34"/>
    </row>
    <row r="6" spans="1:22" ht="13.5" customHeight="1">
      <c r="R6" s="35"/>
      <c r="S6" s="24" t="s">
        <v>25</v>
      </c>
      <c r="T6" s="35"/>
      <c r="U6" s="34"/>
      <c r="V6" s="34"/>
    </row>
    <row r="7" spans="1:22" ht="13.5" customHeight="1">
      <c r="R7" s="23"/>
      <c r="S7" t="s">
        <v>26</v>
      </c>
      <c r="T7" s="23"/>
      <c r="U7" s="34"/>
      <c r="V7" s="34"/>
    </row>
    <row r="8" spans="1:22" ht="12.75" customHeight="1">
      <c r="A8" s="45" t="s">
        <v>47</v>
      </c>
      <c r="B8" s="2"/>
      <c r="C8" s="2"/>
      <c r="D8" s="2"/>
      <c r="E8" s="32"/>
      <c r="F8" s="32"/>
      <c r="G8" s="32"/>
      <c r="H8" s="32"/>
      <c r="I8" s="32"/>
      <c r="J8" s="32"/>
      <c r="K8" s="32"/>
      <c r="L8" s="4"/>
      <c r="M8" s="4"/>
    </row>
    <row r="9" spans="1:22" ht="12.75" customHeight="1">
      <c r="A9" s="112" t="s">
        <v>24</v>
      </c>
      <c r="B9" s="111"/>
      <c r="C9" s="111"/>
      <c r="D9" s="111"/>
      <c r="E9" s="111"/>
      <c r="F9" s="111"/>
      <c r="G9" s="111"/>
      <c r="H9" s="111"/>
      <c r="I9" s="111"/>
      <c r="J9" s="111"/>
      <c r="K9" s="111"/>
      <c r="L9" s="28"/>
      <c r="M9" s="28"/>
    </row>
    <row r="11" spans="1:22" ht="12.75" customHeight="1">
      <c r="A11" s="113" t="s">
        <v>23</v>
      </c>
      <c r="B11" s="113"/>
      <c r="C11" s="113"/>
      <c r="D11" s="31">
        <v>3</v>
      </c>
      <c r="E11" s="30">
        <v>8</v>
      </c>
      <c r="F11" s="30">
        <v>9</v>
      </c>
      <c r="G11" s="30">
        <v>0</v>
      </c>
      <c r="H11" s="30">
        <v>2</v>
      </c>
      <c r="I11" s="30">
        <v>8</v>
      </c>
      <c r="J11" s="30">
        <v>9</v>
      </c>
      <c r="K11" s="30">
        <v>6</v>
      </c>
    </row>
    <row r="12" spans="1:22" ht="12.75" customHeight="1">
      <c r="A12" s="29"/>
      <c r="B12" s="3"/>
      <c r="D12" s="4"/>
      <c r="E12" s="4"/>
      <c r="F12" s="4"/>
      <c r="G12" s="4"/>
      <c r="H12" s="4"/>
      <c r="I12" s="4"/>
      <c r="J12" s="4"/>
      <c r="K12" s="4"/>
      <c r="L12" s="4"/>
      <c r="M12" s="4"/>
    </row>
    <row r="13" spans="1:22" ht="12.75" customHeight="1">
      <c r="D13" s="4"/>
      <c r="E13" s="4"/>
    </row>
    <row r="14" spans="1:22" ht="12.75" customHeight="1">
      <c r="A14" s="107" t="s">
        <v>0</v>
      </c>
      <c r="B14" s="107"/>
      <c r="C14" s="107"/>
      <c r="D14" s="107"/>
      <c r="E14" s="107"/>
      <c r="F14" s="107"/>
      <c r="G14" s="107"/>
      <c r="H14" s="107"/>
      <c r="I14" s="107"/>
      <c r="J14" s="107"/>
      <c r="K14" s="107"/>
      <c r="L14" s="107"/>
      <c r="M14" s="107"/>
      <c r="N14" s="107"/>
      <c r="O14" s="107"/>
      <c r="P14" s="107"/>
      <c r="Q14" s="107"/>
      <c r="R14" s="107"/>
      <c r="S14" s="107"/>
      <c r="T14" s="107"/>
      <c r="U14" s="107"/>
      <c r="V14" s="107"/>
    </row>
    <row r="15" spans="1:22" ht="12.75" customHeight="1">
      <c r="A15" s="107" t="s">
        <v>32</v>
      </c>
      <c r="B15" s="107"/>
      <c r="C15" s="107"/>
      <c r="D15" s="107"/>
      <c r="E15" s="107"/>
      <c r="F15" s="107"/>
      <c r="G15" s="107"/>
      <c r="H15" s="107"/>
      <c r="I15" s="107"/>
      <c r="J15" s="107"/>
      <c r="K15" s="107"/>
      <c r="L15" s="107"/>
      <c r="M15" s="107"/>
      <c r="N15" s="107"/>
      <c r="O15" s="107"/>
      <c r="P15" s="107"/>
      <c r="Q15" s="107"/>
      <c r="R15" s="107"/>
      <c r="S15" s="107"/>
      <c r="T15" s="107"/>
      <c r="U15" s="107"/>
      <c r="V15" s="107"/>
    </row>
    <row r="17" spans="1:22" ht="12.75" customHeight="1">
      <c r="A17" s="114" t="s">
        <v>212</v>
      </c>
      <c r="B17" s="114"/>
      <c r="C17" s="114"/>
      <c r="D17" s="114"/>
      <c r="E17" s="114"/>
      <c r="F17" s="114"/>
      <c r="G17" s="114"/>
      <c r="H17" s="114"/>
      <c r="I17" s="114"/>
      <c r="J17" s="114"/>
      <c r="K17" s="114"/>
      <c r="L17" s="114"/>
      <c r="M17" s="114"/>
      <c r="N17" s="114"/>
      <c r="O17" s="114"/>
      <c r="P17" s="114"/>
      <c r="Q17" s="114"/>
      <c r="R17" s="114"/>
      <c r="S17" s="114"/>
      <c r="T17" s="114"/>
      <c r="U17" s="114"/>
      <c r="V17" s="114"/>
    </row>
    <row r="18" spans="1:22" ht="12.75" customHeight="1">
      <c r="A18" s="111" t="s">
        <v>1</v>
      </c>
      <c r="B18" s="111"/>
      <c r="C18" s="111"/>
      <c r="D18" s="111"/>
      <c r="E18" s="111"/>
      <c r="F18" s="111"/>
      <c r="G18" s="111"/>
      <c r="H18" s="111"/>
      <c r="I18" s="111"/>
      <c r="J18" s="111"/>
      <c r="K18" s="111"/>
      <c r="L18" s="111"/>
      <c r="M18" s="111"/>
      <c r="N18" s="111"/>
      <c r="O18" s="111"/>
      <c r="P18" s="111"/>
      <c r="Q18" s="111"/>
      <c r="R18" s="111"/>
      <c r="S18" s="111"/>
      <c r="T18" s="111"/>
      <c r="U18" s="111"/>
      <c r="V18" s="111"/>
    </row>
    <row r="20" spans="1:22" ht="12.75" customHeight="1">
      <c r="A20" t="s">
        <v>213</v>
      </c>
    </row>
    <row r="22" spans="1:22" ht="12.75" customHeight="1">
      <c r="A22" s="104" t="s">
        <v>48</v>
      </c>
      <c r="B22" s="105"/>
      <c r="C22" s="105"/>
      <c r="D22" s="105"/>
      <c r="E22" s="105"/>
      <c r="F22" s="105"/>
      <c r="G22" s="105"/>
      <c r="H22" s="105"/>
      <c r="I22" s="105"/>
      <c r="J22" s="105"/>
      <c r="K22" s="105"/>
      <c r="L22" s="105"/>
      <c r="M22" s="4" t="s">
        <v>28</v>
      </c>
      <c r="N22" s="4"/>
      <c r="O22" s="36" t="s">
        <v>184</v>
      </c>
      <c r="P22" s="32"/>
      <c r="Q22" s="32"/>
      <c r="R22" s="32"/>
      <c r="S22" s="32"/>
      <c r="T22" s="32"/>
      <c r="U22" s="32"/>
      <c r="V22" s="32"/>
    </row>
    <row r="23" spans="1:22" ht="12.75" customHeight="1">
      <c r="A23" s="103" t="s">
        <v>27</v>
      </c>
      <c r="B23" s="103"/>
      <c r="C23" s="103"/>
      <c r="D23" s="103"/>
      <c r="E23" s="103"/>
      <c r="F23" s="103"/>
      <c r="G23" s="103"/>
      <c r="H23" s="103"/>
      <c r="I23" s="103"/>
      <c r="J23" s="103"/>
      <c r="K23" s="103"/>
      <c r="L23" s="103"/>
      <c r="M23" s="33"/>
      <c r="N23" s="33"/>
      <c r="O23" s="106" t="s">
        <v>29</v>
      </c>
      <c r="P23" s="101"/>
      <c r="Q23" s="101"/>
      <c r="R23" s="101"/>
      <c r="S23" s="101"/>
      <c r="T23" s="101"/>
      <c r="U23" s="101"/>
      <c r="V23" s="101"/>
    </row>
    <row r="25" spans="1:22" ht="12.75" customHeight="1">
      <c r="A25" t="s">
        <v>214</v>
      </c>
    </row>
    <row r="26" spans="1:22" ht="12.75" customHeight="1">
      <c r="A26" s="107" t="s">
        <v>2</v>
      </c>
      <c r="B26" s="107"/>
      <c r="C26" s="107"/>
      <c r="D26" s="107"/>
      <c r="E26" s="107"/>
      <c r="F26" s="107"/>
      <c r="G26" s="107"/>
      <c r="H26" s="107"/>
      <c r="I26" s="107"/>
      <c r="J26" s="107"/>
      <c r="K26" s="107"/>
      <c r="L26" s="107"/>
      <c r="M26" s="107"/>
      <c r="N26" s="107"/>
      <c r="O26" s="107"/>
      <c r="P26" s="107"/>
      <c r="Q26" s="107"/>
      <c r="R26" s="107"/>
      <c r="S26" s="107"/>
      <c r="T26" s="107"/>
      <c r="U26" s="107"/>
      <c r="V26" s="107"/>
    </row>
    <row r="28" spans="1:22" ht="28.5" customHeight="1">
      <c r="A28" s="108" t="s">
        <v>30</v>
      </c>
      <c r="B28" s="109"/>
      <c r="C28" s="109"/>
      <c r="D28" s="109"/>
      <c r="E28" s="109"/>
      <c r="F28" s="109"/>
      <c r="G28" s="109"/>
      <c r="H28" s="109"/>
      <c r="I28" s="109"/>
      <c r="J28" s="109"/>
      <c r="K28" s="109"/>
      <c r="L28" s="109"/>
      <c r="M28" s="109"/>
      <c r="N28" s="109"/>
      <c r="O28" s="109"/>
      <c r="P28" s="109"/>
      <c r="Q28" s="109"/>
      <c r="R28" s="109"/>
      <c r="S28" s="109"/>
      <c r="T28" s="109"/>
      <c r="U28" s="109"/>
      <c r="V28" s="109"/>
    </row>
    <row r="29" spans="1:22" ht="12.75" customHeight="1">
      <c r="A29" s="1" t="s">
        <v>31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1" spans="1:22" ht="12.75" customHeight="1">
      <c r="C31" s="110" t="s">
        <v>185</v>
      </c>
      <c r="D31" s="110"/>
      <c r="E31" s="110"/>
      <c r="F31" s="110"/>
      <c r="G31" s="110"/>
      <c r="H31" s="110"/>
      <c r="I31" s="110"/>
      <c r="J31" s="110"/>
      <c r="K31" s="110"/>
      <c r="S31" t="s">
        <v>186</v>
      </c>
    </row>
    <row r="32" spans="1:22" ht="12.75" customHeight="1">
      <c r="C32" s="101" t="s">
        <v>3</v>
      </c>
      <c r="D32" s="101"/>
      <c r="E32" s="101"/>
      <c r="F32" s="101"/>
      <c r="G32" s="101"/>
      <c r="H32" s="101"/>
      <c r="I32" s="101"/>
      <c r="J32" s="101"/>
      <c r="K32" s="101"/>
      <c r="L32" s="28"/>
      <c r="M32" s="28"/>
      <c r="N32" s="102" t="s">
        <v>4</v>
      </c>
      <c r="O32" s="102"/>
      <c r="P32" s="102"/>
      <c r="S32" s="103" t="s">
        <v>34</v>
      </c>
      <c r="T32" s="102"/>
      <c r="U32" s="102"/>
      <c r="V32" s="102"/>
    </row>
    <row r="38" spans="1:8" ht="12.75" customHeight="1">
      <c r="A38" t="s">
        <v>5</v>
      </c>
      <c r="C38" t="s">
        <v>6</v>
      </c>
      <c r="E38" t="s">
        <v>215</v>
      </c>
    </row>
    <row r="39" spans="1:8" ht="12.75" customHeight="1">
      <c r="C39" t="s">
        <v>7</v>
      </c>
      <c r="E39" t="s">
        <v>215</v>
      </c>
    </row>
    <row r="42" spans="1:8" ht="12.75" customHeight="1">
      <c r="A42" s="39" t="s">
        <v>35</v>
      </c>
      <c r="B42" s="40"/>
      <c r="C42" s="40"/>
      <c r="D42" s="40"/>
      <c r="E42" s="40"/>
      <c r="F42" s="40"/>
      <c r="G42" s="40"/>
      <c r="H42" s="40"/>
    </row>
  </sheetData>
  <mergeCells count="15">
    <mergeCell ref="A18:V18"/>
    <mergeCell ref="A9:K9"/>
    <mergeCell ref="A11:C11"/>
    <mergeCell ref="A14:V14"/>
    <mergeCell ref="A15:V15"/>
    <mergeCell ref="A17:V17"/>
    <mergeCell ref="C32:K32"/>
    <mergeCell ref="N32:P32"/>
    <mergeCell ref="S32:V32"/>
    <mergeCell ref="A22:L22"/>
    <mergeCell ref="A23:L23"/>
    <mergeCell ref="O23:V23"/>
    <mergeCell ref="A26:V26"/>
    <mergeCell ref="A28:V28"/>
    <mergeCell ref="C31:K31"/>
  </mergeCells>
  <printOptions horizontalCentered="1"/>
  <pageMargins left="0.78749999999999998" right="0.39374999999999999" top="0.39374999999999999" bottom="0.39374999999999999" header="0.51180555555555551" footer="0.51180555555555551"/>
  <pageSetup paperSize="9" fitToHeight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154"/>
  <sheetViews>
    <sheetView showGridLines="0" topLeftCell="A72" zoomScaleNormal="100" workbookViewId="0">
      <selection activeCell="H160" sqref="H160:H161"/>
    </sheetView>
  </sheetViews>
  <sheetFormatPr defaultRowHeight="12.75" customHeight="1"/>
  <cols>
    <col min="1" max="1" width="4.42578125" customWidth="1"/>
    <col min="2" max="2" width="23.42578125" customWidth="1"/>
    <col min="3" max="3" width="22.7109375" customWidth="1"/>
    <col min="4" max="4" width="17.5703125" customWidth="1"/>
    <col min="5" max="5" width="9.28515625" customWidth="1"/>
    <col min="6" max="6" width="14.28515625" customWidth="1"/>
    <col min="7" max="7" width="10.85546875" customWidth="1"/>
    <col min="8" max="8" width="12.85546875" customWidth="1"/>
    <col min="9" max="9" width="10.28515625" customWidth="1"/>
    <col min="10" max="10" width="10.42578125" customWidth="1"/>
    <col min="11" max="11" width="10.7109375" customWidth="1"/>
    <col min="12" max="12" width="10" customWidth="1"/>
    <col min="13" max="19" width="9.140625" hidden="1" customWidth="1"/>
    <col min="23" max="23" width="0" hidden="1" customWidth="1"/>
  </cols>
  <sheetData>
    <row r="1" spans="1:20" ht="13.5" thickBot="1">
      <c r="A1" t="s">
        <v>8</v>
      </c>
    </row>
    <row r="2" spans="1:20" ht="40.700000000000003" customHeight="1" thickBot="1">
      <c r="A2" s="125" t="s">
        <v>13</v>
      </c>
      <c r="B2" s="126" t="s">
        <v>46</v>
      </c>
      <c r="C2" s="127" t="s">
        <v>14</v>
      </c>
      <c r="D2" s="127"/>
      <c r="E2" s="128" t="s">
        <v>15</v>
      </c>
      <c r="F2" s="130" t="s">
        <v>16</v>
      </c>
      <c r="G2" s="131"/>
      <c r="H2" s="132"/>
      <c r="I2" s="133" t="s">
        <v>50</v>
      </c>
      <c r="J2" s="134"/>
      <c r="K2" s="134"/>
      <c r="L2" s="121" t="s">
        <v>22</v>
      </c>
      <c r="T2" s="5"/>
    </row>
    <row r="3" spans="1:20" ht="40.700000000000003" customHeight="1" thickBot="1">
      <c r="A3" s="125"/>
      <c r="B3" s="126"/>
      <c r="C3" s="6" t="s">
        <v>17</v>
      </c>
      <c r="D3" s="6" t="s">
        <v>20</v>
      </c>
      <c r="E3" s="129"/>
      <c r="F3" s="6" t="s">
        <v>18</v>
      </c>
      <c r="G3" s="6" t="s">
        <v>21</v>
      </c>
      <c r="H3" s="6" t="s">
        <v>19</v>
      </c>
      <c r="I3" s="6" t="s">
        <v>18</v>
      </c>
      <c r="J3" s="25" t="s">
        <v>21</v>
      </c>
      <c r="K3" s="25" t="s">
        <v>19</v>
      </c>
      <c r="L3" s="122"/>
    </row>
    <row r="4" spans="1:20" ht="13.5" thickBot="1">
      <c r="A4" s="7">
        <v>1</v>
      </c>
      <c r="B4" s="8">
        <v>2</v>
      </c>
      <c r="C4" s="8">
        <v>3</v>
      </c>
      <c r="D4" s="8">
        <v>4</v>
      </c>
      <c r="E4" s="8">
        <v>5</v>
      </c>
      <c r="F4" s="8">
        <v>6</v>
      </c>
      <c r="G4" s="8">
        <v>7</v>
      </c>
      <c r="H4" s="8">
        <v>8</v>
      </c>
      <c r="I4" s="9">
        <v>9</v>
      </c>
      <c r="J4" s="26">
        <v>10</v>
      </c>
      <c r="K4" s="26">
        <v>11</v>
      </c>
      <c r="L4" s="10">
        <v>12</v>
      </c>
    </row>
    <row r="5" spans="1:20" ht="15" customHeight="1" thickBot="1">
      <c r="A5" s="46" t="s">
        <v>187</v>
      </c>
      <c r="B5" s="11"/>
      <c r="C5" s="12"/>
      <c r="D5" s="12"/>
      <c r="E5" s="12"/>
      <c r="F5" s="12"/>
      <c r="G5" s="12"/>
      <c r="H5" s="12"/>
      <c r="I5" s="12"/>
      <c r="J5" s="12"/>
      <c r="K5" s="12"/>
      <c r="L5" s="13"/>
    </row>
    <row r="6" spans="1:20" ht="25.5">
      <c r="A6" s="14">
        <v>1</v>
      </c>
      <c r="B6" s="47" t="s">
        <v>51</v>
      </c>
      <c r="C6" s="47" t="s">
        <v>52</v>
      </c>
      <c r="D6" s="50" t="s">
        <v>193</v>
      </c>
      <c r="E6" s="47" t="s">
        <v>53</v>
      </c>
      <c r="F6" s="16">
        <v>15</v>
      </c>
      <c r="G6" s="15">
        <v>1</v>
      </c>
      <c r="H6" s="17">
        <v>15</v>
      </c>
      <c r="I6" s="16">
        <v>15</v>
      </c>
      <c r="J6" s="15">
        <v>1</v>
      </c>
      <c r="K6" s="17">
        <v>15</v>
      </c>
      <c r="L6" s="52" t="s">
        <v>193</v>
      </c>
      <c r="M6" s="18">
        <v>1</v>
      </c>
      <c r="N6" s="19">
        <f>F6</f>
        <v>15</v>
      </c>
      <c r="O6" s="17">
        <f>H6</f>
        <v>15</v>
      </c>
      <c r="P6" s="16">
        <f>I6</f>
        <v>15</v>
      </c>
      <c r="Q6" s="17">
        <f>K6</f>
        <v>15</v>
      </c>
      <c r="R6" s="17"/>
      <c r="S6" s="17"/>
    </row>
    <row r="7" spans="1:20" ht="13.5" thickBot="1">
      <c r="A7" s="55">
        <v>2</v>
      </c>
      <c r="B7" s="56" t="s">
        <v>51</v>
      </c>
      <c r="C7" s="56" t="s">
        <v>54</v>
      </c>
      <c r="D7" s="57" t="s">
        <v>193</v>
      </c>
      <c r="E7" s="56" t="s">
        <v>53</v>
      </c>
      <c r="F7" s="58">
        <v>439</v>
      </c>
      <c r="G7" s="59">
        <v>0.40180000000000005</v>
      </c>
      <c r="H7" s="60">
        <v>176.4</v>
      </c>
      <c r="I7" s="58">
        <v>439</v>
      </c>
      <c r="J7" s="59">
        <v>0.40180000000000005</v>
      </c>
      <c r="K7" s="60">
        <v>176.4</v>
      </c>
      <c r="L7" s="61" t="s">
        <v>193</v>
      </c>
      <c r="M7" s="18">
        <v>1</v>
      </c>
      <c r="N7" s="19">
        <f>F7</f>
        <v>439</v>
      </c>
      <c r="O7" s="17">
        <f>H7</f>
        <v>176.4</v>
      </c>
      <c r="P7" s="16">
        <f>I7</f>
        <v>439</v>
      </c>
      <c r="Q7" s="17">
        <f>K7</f>
        <v>176.4</v>
      </c>
      <c r="R7" s="17"/>
      <c r="S7" s="17"/>
    </row>
    <row r="8" spans="1:20" ht="13.5" thickBot="1">
      <c r="A8" s="115" t="s">
        <v>55</v>
      </c>
      <c r="B8" s="116"/>
      <c r="C8" s="66" t="s">
        <v>45</v>
      </c>
      <c r="D8" s="66" t="s">
        <v>45</v>
      </c>
      <c r="E8" s="67" t="s">
        <v>45</v>
      </c>
      <c r="F8" s="68">
        <f>SUM(Таблиця!N1:N7)</f>
        <v>454</v>
      </c>
      <c r="G8" s="69" t="s">
        <v>193</v>
      </c>
      <c r="H8" s="70">
        <f>SUM(Таблиця!O1:O7)</f>
        <v>191.4</v>
      </c>
      <c r="I8" s="71">
        <f>SUM(Таблиця!P1:P7)</f>
        <v>454</v>
      </c>
      <c r="J8" s="69" t="s">
        <v>193</v>
      </c>
      <c r="K8" s="72">
        <f>SUM(Таблиця!Q1:Q7)</f>
        <v>191.4</v>
      </c>
      <c r="L8" s="73" t="s">
        <v>193</v>
      </c>
    </row>
    <row r="9" spans="1:20" ht="15" customHeight="1" thickBot="1">
      <c r="A9" s="62" t="s">
        <v>188</v>
      </c>
      <c r="B9" s="63"/>
      <c r="C9" s="64"/>
      <c r="D9" s="64"/>
      <c r="E9" s="64"/>
      <c r="F9" s="64"/>
      <c r="G9" s="64"/>
      <c r="H9" s="64"/>
      <c r="I9" s="64"/>
      <c r="J9" s="64"/>
      <c r="K9" s="64"/>
      <c r="L9" s="65"/>
    </row>
    <row r="10" spans="1:20">
      <c r="A10" s="14">
        <v>3</v>
      </c>
      <c r="B10" s="47" t="s">
        <v>56</v>
      </c>
      <c r="C10" s="47" t="s">
        <v>57</v>
      </c>
      <c r="D10" s="50" t="s">
        <v>193</v>
      </c>
      <c r="E10" s="47" t="s">
        <v>53</v>
      </c>
      <c r="F10" s="16">
        <v>2</v>
      </c>
      <c r="G10" s="50" t="s">
        <v>193</v>
      </c>
      <c r="H10" s="17">
        <v>0</v>
      </c>
      <c r="I10" s="16">
        <v>2</v>
      </c>
      <c r="J10" s="50" t="s">
        <v>193</v>
      </c>
      <c r="K10" s="50" t="s">
        <v>193</v>
      </c>
      <c r="L10" s="52" t="s">
        <v>193</v>
      </c>
      <c r="M10" s="18">
        <v>1</v>
      </c>
      <c r="N10" s="19">
        <f t="shared" ref="N10:N15" si="0">F10</f>
        <v>2</v>
      </c>
      <c r="O10" s="17">
        <f t="shared" ref="O10:P15" si="1">H10</f>
        <v>0</v>
      </c>
      <c r="P10" s="16">
        <f t="shared" si="1"/>
        <v>2</v>
      </c>
      <c r="Q10" s="17" t="str">
        <f t="shared" ref="Q10:Q15" si="2">K10</f>
        <v>-</v>
      </c>
      <c r="R10" s="17"/>
      <c r="S10" s="17"/>
    </row>
    <row r="11" spans="1:20" ht="25.5">
      <c r="A11" s="14">
        <v>4</v>
      </c>
      <c r="B11" s="47" t="s">
        <v>56</v>
      </c>
      <c r="C11" s="47" t="s">
        <v>58</v>
      </c>
      <c r="D11" s="50" t="s">
        <v>193</v>
      </c>
      <c r="E11" s="47" t="s">
        <v>53</v>
      </c>
      <c r="F11" s="16">
        <v>4</v>
      </c>
      <c r="G11" s="50" t="s">
        <v>193</v>
      </c>
      <c r="H11" s="17">
        <v>0</v>
      </c>
      <c r="I11" s="16">
        <v>4</v>
      </c>
      <c r="J11" s="50" t="s">
        <v>193</v>
      </c>
      <c r="K11" s="50" t="s">
        <v>193</v>
      </c>
      <c r="L11" s="52" t="s">
        <v>193</v>
      </c>
      <c r="M11" s="18">
        <v>1</v>
      </c>
      <c r="N11" s="19">
        <f t="shared" si="0"/>
        <v>4</v>
      </c>
      <c r="O11" s="17">
        <f t="shared" si="1"/>
        <v>0</v>
      </c>
      <c r="P11" s="16">
        <f t="shared" si="1"/>
        <v>4</v>
      </c>
      <c r="Q11" s="17" t="str">
        <f t="shared" si="2"/>
        <v>-</v>
      </c>
      <c r="R11" s="17"/>
      <c r="S11" s="17"/>
    </row>
    <row r="12" spans="1:20" ht="25.5">
      <c r="A12" s="14">
        <v>5</v>
      </c>
      <c r="B12" s="47" t="s">
        <v>56</v>
      </c>
      <c r="C12" s="47" t="s">
        <v>59</v>
      </c>
      <c r="D12" s="50" t="s">
        <v>193</v>
      </c>
      <c r="E12" s="47" t="s">
        <v>53</v>
      </c>
      <c r="F12" s="16">
        <v>2</v>
      </c>
      <c r="G12" s="50" t="s">
        <v>193</v>
      </c>
      <c r="H12" s="17">
        <v>0</v>
      </c>
      <c r="I12" s="16">
        <v>2</v>
      </c>
      <c r="J12" s="50" t="s">
        <v>193</v>
      </c>
      <c r="K12" s="50" t="s">
        <v>193</v>
      </c>
      <c r="L12" s="52" t="s">
        <v>193</v>
      </c>
      <c r="M12" s="18">
        <v>1</v>
      </c>
      <c r="N12" s="19">
        <f t="shared" si="0"/>
        <v>2</v>
      </c>
      <c r="O12" s="17">
        <f t="shared" si="1"/>
        <v>0</v>
      </c>
      <c r="P12" s="16">
        <f t="shared" si="1"/>
        <v>2</v>
      </c>
      <c r="Q12" s="17" t="str">
        <f t="shared" si="2"/>
        <v>-</v>
      </c>
      <c r="R12" s="17"/>
      <c r="S12" s="17"/>
    </row>
    <row r="13" spans="1:20" ht="51">
      <c r="A13" s="14">
        <v>6</v>
      </c>
      <c r="B13" s="47" t="s">
        <v>56</v>
      </c>
      <c r="C13" s="47" t="s">
        <v>60</v>
      </c>
      <c r="D13" s="50" t="s">
        <v>193</v>
      </c>
      <c r="E13" s="47" t="s">
        <v>53</v>
      </c>
      <c r="F13" s="16">
        <v>1</v>
      </c>
      <c r="G13" s="50" t="s">
        <v>193</v>
      </c>
      <c r="H13" s="17">
        <v>0</v>
      </c>
      <c r="I13" s="16">
        <v>1</v>
      </c>
      <c r="J13" s="50" t="s">
        <v>193</v>
      </c>
      <c r="K13" s="50" t="s">
        <v>193</v>
      </c>
      <c r="L13" s="52" t="s">
        <v>193</v>
      </c>
      <c r="M13" s="18">
        <v>1</v>
      </c>
      <c r="N13" s="19">
        <f t="shared" si="0"/>
        <v>1</v>
      </c>
      <c r="O13" s="17">
        <f t="shared" si="1"/>
        <v>0</v>
      </c>
      <c r="P13" s="16">
        <f t="shared" si="1"/>
        <v>1</v>
      </c>
      <c r="Q13" s="17" t="str">
        <f t="shared" si="2"/>
        <v>-</v>
      </c>
      <c r="R13" s="17"/>
      <c r="S13" s="17"/>
    </row>
    <row r="14" spans="1:20" ht="51">
      <c r="A14" s="14">
        <v>7</v>
      </c>
      <c r="B14" s="47" t="s">
        <v>56</v>
      </c>
      <c r="C14" s="47" t="s">
        <v>60</v>
      </c>
      <c r="D14" s="50" t="s">
        <v>193</v>
      </c>
      <c r="E14" s="47" t="s">
        <v>53</v>
      </c>
      <c r="F14" s="16">
        <v>2</v>
      </c>
      <c r="G14" s="50" t="s">
        <v>193</v>
      </c>
      <c r="H14" s="17">
        <v>0</v>
      </c>
      <c r="I14" s="16">
        <v>2</v>
      </c>
      <c r="J14" s="50" t="s">
        <v>193</v>
      </c>
      <c r="K14" s="50" t="s">
        <v>193</v>
      </c>
      <c r="L14" s="52" t="s">
        <v>193</v>
      </c>
      <c r="M14" s="18">
        <v>1</v>
      </c>
      <c r="N14" s="19">
        <f t="shared" si="0"/>
        <v>2</v>
      </c>
      <c r="O14" s="17">
        <f t="shared" si="1"/>
        <v>0</v>
      </c>
      <c r="P14" s="16">
        <f t="shared" si="1"/>
        <v>2</v>
      </c>
      <c r="Q14" s="17" t="str">
        <f t="shared" si="2"/>
        <v>-</v>
      </c>
      <c r="R14" s="17"/>
      <c r="S14" s="17"/>
    </row>
    <row r="15" spans="1:20" ht="26.25" thickBot="1">
      <c r="A15" s="55">
        <v>8</v>
      </c>
      <c r="B15" s="56" t="s">
        <v>56</v>
      </c>
      <c r="C15" s="56" t="s">
        <v>61</v>
      </c>
      <c r="D15" s="57" t="s">
        <v>193</v>
      </c>
      <c r="E15" s="56" t="s">
        <v>62</v>
      </c>
      <c r="F15" s="58">
        <v>3</v>
      </c>
      <c r="G15" s="50" t="s">
        <v>193</v>
      </c>
      <c r="H15" s="17">
        <v>0</v>
      </c>
      <c r="I15" s="58">
        <v>3</v>
      </c>
      <c r="J15" s="57" t="s">
        <v>193</v>
      </c>
      <c r="K15" s="57" t="s">
        <v>193</v>
      </c>
      <c r="L15" s="61" t="s">
        <v>193</v>
      </c>
      <c r="M15" s="18">
        <v>1</v>
      </c>
      <c r="N15" s="19">
        <f t="shared" si="0"/>
        <v>3</v>
      </c>
      <c r="O15" s="17">
        <f t="shared" si="1"/>
        <v>0</v>
      </c>
      <c r="P15" s="16">
        <f t="shared" si="1"/>
        <v>3</v>
      </c>
      <c r="Q15" s="17" t="str">
        <f t="shared" si="2"/>
        <v>-</v>
      </c>
      <c r="R15" s="17"/>
      <c r="S15" s="17"/>
    </row>
    <row r="16" spans="1:20" ht="13.5" thickBot="1">
      <c r="A16" s="115" t="s">
        <v>63</v>
      </c>
      <c r="B16" s="116"/>
      <c r="C16" s="66" t="s">
        <v>45</v>
      </c>
      <c r="D16" s="66" t="s">
        <v>45</v>
      </c>
      <c r="E16" s="67" t="s">
        <v>45</v>
      </c>
      <c r="F16" s="68">
        <f>SUM(Таблиця!N9:N15)</f>
        <v>14</v>
      </c>
      <c r="G16" s="69" t="s">
        <v>193</v>
      </c>
      <c r="H16" s="70">
        <v>0</v>
      </c>
      <c r="I16" s="71">
        <f>SUM(Таблиця!P9:P15)</f>
        <v>14</v>
      </c>
      <c r="J16" s="69" t="s">
        <v>193</v>
      </c>
      <c r="K16" s="72">
        <f>SUM(Таблиця!Q9:Q15)</f>
        <v>0</v>
      </c>
      <c r="L16" s="73" t="s">
        <v>193</v>
      </c>
    </row>
    <row r="17" spans="1:19" ht="15" customHeight="1" thickBot="1">
      <c r="A17" s="62" t="s">
        <v>189</v>
      </c>
      <c r="B17" s="63"/>
      <c r="C17" s="64"/>
      <c r="D17" s="64"/>
      <c r="E17" s="64"/>
      <c r="F17" s="64"/>
      <c r="G17" s="64"/>
      <c r="H17" s="64"/>
      <c r="I17" s="64"/>
      <c r="J17" s="64"/>
      <c r="K17" s="64"/>
      <c r="L17" s="65"/>
    </row>
    <row r="18" spans="1:19" ht="15.75" customHeight="1">
      <c r="A18" s="14">
        <v>9</v>
      </c>
      <c r="B18" s="47" t="s">
        <v>64</v>
      </c>
      <c r="C18" s="47" t="s">
        <v>65</v>
      </c>
      <c r="D18" s="50" t="s">
        <v>193</v>
      </c>
      <c r="E18" s="47" t="s">
        <v>66</v>
      </c>
      <c r="F18" s="16">
        <v>40</v>
      </c>
      <c r="G18" s="15">
        <v>0.42600000000000005</v>
      </c>
      <c r="H18" s="17">
        <v>17.04</v>
      </c>
      <c r="I18" s="16">
        <v>40</v>
      </c>
      <c r="J18" s="15">
        <v>0.42600000000000005</v>
      </c>
      <c r="K18" s="17">
        <v>17.04</v>
      </c>
      <c r="L18" s="52" t="s">
        <v>193</v>
      </c>
      <c r="M18" s="18">
        <v>1</v>
      </c>
      <c r="N18" s="19">
        <f t="shared" ref="N18:N59" si="3">F18</f>
        <v>40</v>
      </c>
      <c r="O18" s="17">
        <f t="shared" ref="O18:O59" si="4">H18</f>
        <v>17.04</v>
      </c>
      <c r="P18" s="16">
        <f t="shared" ref="P18:P59" si="5">I18</f>
        <v>40</v>
      </c>
      <c r="Q18" s="17">
        <f t="shared" ref="Q18:Q59" si="6">K18</f>
        <v>17.04</v>
      </c>
      <c r="R18" s="17"/>
      <c r="S18" s="17"/>
    </row>
    <row r="19" spans="1:19" ht="25.5">
      <c r="A19" s="14">
        <v>10</v>
      </c>
      <c r="B19" s="47" t="s">
        <v>64</v>
      </c>
      <c r="C19" s="47" t="s">
        <v>67</v>
      </c>
      <c r="D19" s="50" t="s">
        <v>193</v>
      </c>
      <c r="E19" s="47" t="s">
        <v>66</v>
      </c>
      <c r="F19" s="16">
        <v>10</v>
      </c>
      <c r="G19" s="15">
        <v>9.7000000000000003E-2</v>
      </c>
      <c r="H19" s="17">
        <v>0.97000000000000008</v>
      </c>
      <c r="I19" s="16">
        <v>10</v>
      </c>
      <c r="J19" s="15">
        <v>9.7000000000000003E-2</v>
      </c>
      <c r="K19" s="17">
        <v>0.97000000000000008</v>
      </c>
      <c r="L19" s="52" t="s">
        <v>193</v>
      </c>
      <c r="M19" s="18">
        <v>1</v>
      </c>
      <c r="N19" s="19">
        <f t="shared" si="3"/>
        <v>10</v>
      </c>
      <c r="O19" s="17">
        <f t="shared" si="4"/>
        <v>0.97000000000000008</v>
      </c>
      <c r="P19" s="16">
        <f t="shared" si="5"/>
        <v>10</v>
      </c>
      <c r="Q19" s="17">
        <f t="shared" si="6"/>
        <v>0.97000000000000008</v>
      </c>
      <c r="R19" s="17"/>
      <c r="S19" s="17"/>
    </row>
    <row r="20" spans="1:19" ht="38.25">
      <c r="A20" s="14">
        <v>11</v>
      </c>
      <c r="B20" s="47" t="s">
        <v>64</v>
      </c>
      <c r="C20" s="47" t="s">
        <v>68</v>
      </c>
      <c r="D20" s="50" t="s">
        <v>193</v>
      </c>
      <c r="E20" s="47" t="s">
        <v>69</v>
      </c>
      <c r="F20" s="16">
        <v>1</v>
      </c>
      <c r="G20" s="15">
        <v>20.67</v>
      </c>
      <c r="H20" s="17">
        <v>20.67</v>
      </c>
      <c r="I20" s="16">
        <v>1</v>
      </c>
      <c r="J20" s="15">
        <v>20.67</v>
      </c>
      <c r="K20" s="17">
        <v>20.67</v>
      </c>
      <c r="L20" s="52" t="s">
        <v>193</v>
      </c>
      <c r="M20" s="18">
        <v>1</v>
      </c>
      <c r="N20" s="19">
        <f t="shared" si="3"/>
        <v>1</v>
      </c>
      <c r="O20" s="17">
        <f t="shared" si="4"/>
        <v>20.67</v>
      </c>
      <c r="P20" s="16">
        <f t="shared" si="5"/>
        <v>1</v>
      </c>
      <c r="Q20" s="17">
        <f t="shared" si="6"/>
        <v>20.67</v>
      </c>
      <c r="R20" s="17"/>
      <c r="S20" s="17"/>
    </row>
    <row r="21" spans="1:19" ht="25.5">
      <c r="A21" s="14">
        <v>12</v>
      </c>
      <c r="B21" s="47" t="s">
        <v>64</v>
      </c>
      <c r="C21" s="47" t="s">
        <v>70</v>
      </c>
      <c r="D21" s="50" t="s">
        <v>193</v>
      </c>
      <c r="E21" s="47" t="s">
        <v>71</v>
      </c>
      <c r="F21" s="16">
        <v>3</v>
      </c>
      <c r="G21" s="15">
        <v>1.2367000000000001</v>
      </c>
      <c r="H21" s="17">
        <v>3.71</v>
      </c>
      <c r="I21" s="16">
        <v>3</v>
      </c>
      <c r="J21" s="15">
        <v>1.2367000000000001</v>
      </c>
      <c r="K21" s="17">
        <v>3.71</v>
      </c>
      <c r="L21" s="52" t="s">
        <v>193</v>
      </c>
      <c r="M21" s="18">
        <v>1</v>
      </c>
      <c r="N21" s="19">
        <f t="shared" si="3"/>
        <v>3</v>
      </c>
      <c r="O21" s="17">
        <f t="shared" si="4"/>
        <v>3.71</v>
      </c>
      <c r="P21" s="16">
        <f t="shared" si="5"/>
        <v>3</v>
      </c>
      <c r="Q21" s="17">
        <f t="shared" si="6"/>
        <v>3.71</v>
      </c>
      <c r="R21" s="17"/>
      <c r="S21" s="17"/>
    </row>
    <row r="22" spans="1:19" ht="25.5">
      <c r="A22" s="14">
        <v>13</v>
      </c>
      <c r="B22" s="47" t="s">
        <v>64</v>
      </c>
      <c r="C22" s="47" t="s">
        <v>72</v>
      </c>
      <c r="D22" s="50" t="s">
        <v>193</v>
      </c>
      <c r="E22" s="47" t="s">
        <v>71</v>
      </c>
      <c r="F22" s="16">
        <v>6</v>
      </c>
      <c r="G22" s="15">
        <v>2.65</v>
      </c>
      <c r="H22" s="17">
        <v>15.9</v>
      </c>
      <c r="I22" s="16">
        <v>6</v>
      </c>
      <c r="J22" s="15">
        <v>2.65</v>
      </c>
      <c r="K22" s="17">
        <v>15.9</v>
      </c>
      <c r="L22" s="52" t="s">
        <v>193</v>
      </c>
      <c r="M22" s="18">
        <v>1</v>
      </c>
      <c r="N22" s="19">
        <f t="shared" si="3"/>
        <v>6</v>
      </c>
      <c r="O22" s="17">
        <f t="shared" si="4"/>
        <v>15.9</v>
      </c>
      <c r="P22" s="16">
        <f t="shared" si="5"/>
        <v>6</v>
      </c>
      <c r="Q22" s="17">
        <f t="shared" si="6"/>
        <v>15.9</v>
      </c>
      <c r="R22" s="17"/>
      <c r="S22" s="17"/>
    </row>
    <row r="23" spans="1:19" ht="25.5">
      <c r="A23" s="14">
        <v>14</v>
      </c>
      <c r="B23" s="47" t="s">
        <v>73</v>
      </c>
      <c r="C23" s="47" t="s">
        <v>74</v>
      </c>
      <c r="D23" s="50" t="s">
        <v>193</v>
      </c>
      <c r="E23" s="47" t="s">
        <v>71</v>
      </c>
      <c r="F23" s="16">
        <v>10</v>
      </c>
      <c r="G23" s="15">
        <v>3.8960000000000004</v>
      </c>
      <c r="H23" s="17">
        <v>38.96</v>
      </c>
      <c r="I23" s="16">
        <v>10</v>
      </c>
      <c r="J23" s="15">
        <v>3.8960000000000004</v>
      </c>
      <c r="K23" s="17">
        <v>38.96</v>
      </c>
      <c r="L23" s="52" t="s">
        <v>193</v>
      </c>
      <c r="M23" s="18">
        <v>1</v>
      </c>
      <c r="N23" s="19">
        <f t="shared" si="3"/>
        <v>10</v>
      </c>
      <c r="O23" s="17">
        <f t="shared" si="4"/>
        <v>38.96</v>
      </c>
      <c r="P23" s="16">
        <f t="shared" si="5"/>
        <v>10</v>
      </c>
      <c r="Q23" s="17">
        <f t="shared" si="6"/>
        <v>38.96</v>
      </c>
      <c r="R23" s="17"/>
      <c r="S23" s="17"/>
    </row>
    <row r="24" spans="1:19" ht="15.75" customHeight="1">
      <c r="A24" s="14">
        <v>15</v>
      </c>
      <c r="B24" s="47" t="s">
        <v>73</v>
      </c>
      <c r="C24" s="47" t="s">
        <v>75</v>
      </c>
      <c r="D24" s="50" t="s">
        <v>193</v>
      </c>
      <c r="E24" s="47" t="s">
        <v>76</v>
      </c>
      <c r="F24" s="16">
        <v>1</v>
      </c>
      <c r="G24" s="15">
        <v>72.87</v>
      </c>
      <c r="H24" s="17">
        <v>72.87</v>
      </c>
      <c r="I24" s="16">
        <v>1</v>
      </c>
      <c r="J24" s="15">
        <v>72.87</v>
      </c>
      <c r="K24" s="17">
        <v>72.87</v>
      </c>
      <c r="L24" s="52" t="s">
        <v>193</v>
      </c>
      <c r="M24" s="18">
        <v>1</v>
      </c>
      <c r="N24" s="19">
        <f t="shared" si="3"/>
        <v>1</v>
      </c>
      <c r="O24" s="17">
        <f t="shared" si="4"/>
        <v>72.87</v>
      </c>
      <c r="P24" s="16">
        <f t="shared" si="5"/>
        <v>1</v>
      </c>
      <c r="Q24" s="17">
        <f t="shared" si="6"/>
        <v>72.87</v>
      </c>
      <c r="R24" s="17"/>
      <c r="S24" s="17"/>
    </row>
    <row r="25" spans="1:19" ht="25.5">
      <c r="A25" s="14">
        <v>16</v>
      </c>
      <c r="B25" s="47" t="s">
        <v>73</v>
      </c>
      <c r="C25" s="47" t="s">
        <v>77</v>
      </c>
      <c r="D25" s="50" t="s">
        <v>193</v>
      </c>
      <c r="E25" s="47" t="s">
        <v>76</v>
      </c>
      <c r="F25" s="16">
        <v>1</v>
      </c>
      <c r="G25" s="15">
        <v>95.08</v>
      </c>
      <c r="H25" s="17">
        <v>95.08</v>
      </c>
      <c r="I25" s="16">
        <v>1</v>
      </c>
      <c r="J25" s="15">
        <v>95.08</v>
      </c>
      <c r="K25" s="17">
        <v>95.08</v>
      </c>
      <c r="L25" s="52" t="s">
        <v>193</v>
      </c>
      <c r="M25" s="18">
        <v>1</v>
      </c>
      <c r="N25" s="19">
        <f t="shared" si="3"/>
        <v>1</v>
      </c>
      <c r="O25" s="17">
        <f t="shared" si="4"/>
        <v>95.08</v>
      </c>
      <c r="P25" s="16">
        <f t="shared" si="5"/>
        <v>1</v>
      </c>
      <c r="Q25" s="17">
        <f t="shared" si="6"/>
        <v>95.08</v>
      </c>
      <c r="R25" s="17"/>
      <c r="S25" s="17"/>
    </row>
    <row r="26" spans="1:19" ht="25.5">
      <c r="A26" s="14">
        <v>17</v>
      </c>
      <c r="B26" s="47" t="s">
        <v>73</v>
      </c>
      <c r="C26" s="47" t="s">
        <v>78</v>
      </c>
      <c r="D26" s="50" t="s">
        <v>193</v>
      </c>
      <c r="E26" s="47" t="s">
        <v>76</v>
      </c>
      <c r="F26" s="16">
        <v>1</v>
      </c>
      <c r="G26" s="15">
        <v>142.68</v>
      </c>
      <c r="H26" s="17">
        <v>142.68</v>
      </c>
      <c r="I26" s="16">
        <v>1</v>
      </c>
      <c r="J26" s="15">
        <v>142.68</v>
      </c>
      <c r="K26" s="17">
        <v>142.68</v>
      </c>
      <c r="L26" s="52" t="s">
        <v>193</v>
      </c>
      <c r="M26" s="18">
        <v>1</v>
      </c>
      <c r="N26" s="19">
        <f t="shared" si="3"/>
        <v>1</v>
      </c>
      <c r="O26" s="17">
        <f t="shared" si="4"/>
        <v>142.68</v>
      </c>
      <c r="P26" s="16">
        <f t="shared" si="5"/>
        <v>1</v>
      </c>
      <c r="Q26" s="17">
        <f t="shared" si="6"/>
        <v>142.68</v>
      </c>
      <c r="R26" s="17"/>
      <c r="S26" s="17"/>
    </row>
    <row r="27" spans="1:19" ht="15.75" customHeight="1">
      <c r="A27" s="14">
        <v>18</v>
      </c>
      <c r="B27" s="47" t="s">
        <v>73</v>
      </c>
      <c r="C27" s="47" t="s">
        <v>79</v>
      </c>
      <c r="D27" s="50" t="s">
        <v>193</v>
      </c>
      <c r="E27" s="47" t="s">
        <v>80</v>
      </c>
      <c r="F27" s="16">
        <v>10</v>
      </c>
      <c r="G27" s="15">
        <v>0.56700000000000006</v>
      </c>
      <c r="H27" s="17">
        <v>5.67</v>
      </c>
      <c r="I27" s="16">
        <v>10</v>
      </c>
      <c r="J27" s="15">
        <v>0.56700000000000006</v>
      </c>
      <c r="K27" s="17">
        <v>5.67</v>
      </c>
      <c r="L27" s="52" t="s">
        <v>193</v>
      </c>
      <c r="M27" s="18">
        <v>1</v>
      </c>
      <c r="N27" s="19">
        <f t="shared" si="3"/>
        <v>10</v>
      </c>
      <c r="O27" s="17">
        <f t="shared" si="4"/>
        <v>5.67</v>
      </c>
      <c r="P27" s="16">
        <f t="shared" si="5"/>
        <v>10</v>
      </c>
      <c r="Q27" s="17">
        <f t="shared" si="6"/>
        <v>5.67</v>
      </c>
      <c r="R27" s="17"/>
      <c r="S27" s="17"/>
    </row>
    <row r="28" spans="1:19" ht="25.5">
      <c r="A28" s="14">
        <v>19</v>
      </c>
      <c r="B28" s="47" t="s">
        <v>73</v>
      </c>
      <c r="C28" s="47" t="s">
        <v>81</v>
      </c>
      <c r="D28" s="50" t="s">
        <v>193</v>
      </c>
      <c r="E28" s="47" t="s">
        <v>66</v>
      </c>
      <c r="F28" s="16">
        <v>20</v>
      </c>
      <c r="G28" s="15">
        <v>0.29650000000000004</v>
      </c>
      <c r="H28" s="17">
        <v>5.9300000000000006</v>
      </c>
      <c r="I28" s="16">
        <v>20</v>
      </c>
      <c r="J28" s="15">
        <v>0.29650000000000004</v>
      </c>
      <c r="K28" s="17">
        <v>5.9300000000000006</v>
      </c>
      <c r="L28" s="52" t="s">
        <v>193</v>
      </c>
      <c r="M28" s="18">
        <v>1</v>
      </c>
      <c r="N28" s="19">
        <f t="shared" si="3"/>
        <v>20</v>
      </c>
      <c r="O28" s="17">
        <f t="shared" si="4"/>
        <v>5.9300000000000006</v>
      </c>
      <c r="P28" s="16">
        <f t="shared" si="5"/>
        <v>20</v>
      </c>
      <c r="Q28" s="17">
        <f t="shared" si="6"/>
        <v>5.9300000000000006</v>
      </c>
      <c r="R28" s="17"/>
      <c r="S28" s="17"/>
    </row>
    <row r="29" spans="1:19" ht="38.25">
      <c r="A29" s="14">
        <v>20</v>
      </c>
      <c r="B29" s="47" t="s">
        <v>73</v>
      </c>
      <c r="C29" s="47" t="s">
        <v>82</v>
      </c>
      <c r="D29" s="50" t="s">
        <v>193</v>
      </c>
      <c r="E29" s="47" t="s">
        <v>71</v>
      </c>
      <c r="F29" s="16">
        <v>20</v>
      </c>
      <c r="G29" s="15">
        <v>2.15</v>
      </c>
      <c r="H29" s="17">
        <v>43</v>
      </c>
      <c r="I29" s="16">
        <v>20</v>
      </c>
      <c r="J29" s="15">
        <v>2.15</v>
      </c>
      <c r="K29" s="17">
        <v>43</v>
      </c>
      <c r="L29" s="52" t="s">
        <v>193</v>
      </c>
      <c r="M29" s="18">
        <v>1</v>
      </c>
      <c r="N29" s="19">
        <f t="shared" si="3"/>
        <v>20</v>
      </c>
      <c r="O29" s="17">
        <f t="shared" si="4"/>
        <v>43</v>
      </c>
      <c r="P29" s="16">
        <f t="shared" si="5"/>
        <v>20</v>
      </c>
      <c r="Q29" s="17">
        <f t="shared" si="6"/>
        <v>43</v>
      </c>
      <c r="R29" s="17"/>
      <c r="S29" s="17"/>
    </row>
    <row r="30" spans="1:19" ht="38.25">
      <c r="A30" s="14">
        <v>21</v>
      </c>
      <c r="B30" s="47" t="s">
        <v>73</v>
      </c>
      <c r="C30" s="47" t="s">
        <v>83</v>
      </c>
      <c r="D30" s="50" t="s">
        <v>193</v>
      </c>
      <c r="E30" s="47" t="s">
        <v>84</v>
      </c>
      <c r="F30" s="16">
        <v>1000</v>
      </c>
      <c r="G30" s="15">
        <v>0.27200000000000002</v>
      </c>
      <c r="H30" s="17">
        <v>272</v>
      </c>
      <c r="I30" s="16">
        <v>1000</v>
      </c>
      <c r="J30" s="15">
        <v>0.27200000000000002</v>
      </c>
      <c r="K30" s="17">
        <v>272</v>
      </c>
      <c r="L30" s="52" t="s">
        <v>193</v>
      </c>
      <c r="M30" s="18">
        <v>1</v>
      </c>
      <c r="N30" s="19">
        <f t="shared" si="3"/>
        <v>1000</v>
      </c>
      <c r="O30" s="17">
        <f t="shared" si="4"/>
        <v>272</v>
      </c>
      <c r="P30" s="16">
        <f t="shared" si="5"/>
        <v>1000</v>
      </c>
      <c r="Q30" s="17">
        <f t="shared" si="6"/>
        <v>272</v>
      </c>
      <c r="R30" s="17"/>
      <c r="S30" s="17"/>
    </row>
    <row r="31" spans="1:19" ht="38.25">
      <c r="A31" s="14">
        <v>22</v>
      </c>
      <c r="B31" s="47" t="s">
        <v>73</v>
      </c>
      <c r="C31" s="47" t="s">
        <v>85</v>
      </c>
      <c r="D31" s="50" t="s">
        <v>193</v>
      </c>
      <c r="E31" s="47" t="s">
        <v>69</v>
      </c>
      <c r="F31" s="16">
        <v>1</v>
      </c>
      <c r="G31" s="15">
        <v>54</v>
      </c>
      <c r="H31" s="17">
        <v>54</v>
      </c>
      <c r="I31" s="16">
        <v>1</v>
      </c>
      <c r="J31" s="15">
        <v>54</v>
      </c>
      <c r="K31" s="17">
        <v>54</v>
      </c>
      <c r="L31" s="52" t="s">
        <v>193</v>
      </c>
      <c r="M31" s="18">
        <v>1</v>
      </c>
      <c r="N31" s="19">
        <f t="shared" si="3"/>
        <v>1</v>
      </c>
      <c r="O31" s="17">
        <f t="shared" si="4"/>
        <v>54</v>
      </c>
      <c r="P31" s="16">
        <f t="shared" si="5"/>
        <v>1</v>
      </c>
      <c r="Q31" s="17">
        <f t="shared" si="6"/>
        <v>54</v>
      </c>
      <c r="R31" s="17"/>
      <c r="S31" s="17"/>
    </row>
    <row r="32" spans="1:19" ht="51">
      <c r="A32" s="14">
        <v>23</v>
      </c>
      <c r="B32" s="47" t="s">
        <v>73</v>
      </c>
      <c r="C32" s="47" t="s">
        <v>86</v>
      </c>
      <c r="D32" s="50" t="s">
        <v>193</v>
      </c>
      <c r="E32" s="47" t="s">
        <v>69</v>
      </c>
      <c r="F32" s="16">
        <v>5</v>
      </c>
      <c r="G32" s="15">
        <v>58</v>
      </c>
      <c r="H32" s="17">
        <v>290</v>
      </c>
      <c r="I32" s="16">
        <v>5</v>
      </c>
      <c r="J32" s="15">
        <v>58</v>
      </c>
      <c r="K32" s="17">
        <v>290</v>
      </c>
      <c r="L32" s="52" t="s">
        <v>193</v>
      </c>
      <c r="M32" s="18">
        <v>1</v>
      </c>
      <c r="N32" s="19">
        <f t="shared" si="3"/>
        <v>5</v>
      </c>
      <c r="O32" s="17">
        <f t="shared" si="4"/>
        <v>290</v>
      </c>
      <c r="P32" s="16">
        <f t="shared" si="5"/>
        <v>5</v>
      </c>
      <c r="Q32" s="17">
        <f t="shared" si="6"/>
        <v>290</v>
      </c>
      <c r="R32" s="17"/>
      <c r="S32" s="17"/>
    </row>
    <row r="33" spans="1:19" ht="25.5">
      <c r="A33" s="14">
        <v>24</v>
      </c>
      <c r="B33" s="47" t="s">
        <v>73</v>
      </c>
      <c r="C33" s="47" t="s">
        <v>87</v>
      </c>
      <c r="D33" s="50" t="s">
        <v>193</v>
      </c>
      <c r="E33" s="47" t="s">
        <v>71</v>
      </c>
      <c r="F33" s="16">
        <v>20</v>
      </c>
      <c r="G33" s="15">
        <v>1.6720000000000002</v>
      </c>
      <c r="H33" s="17">
        <v>33.440000000000005</v>
      </c>
      <c r="I33" s="16">
        <v>20</v>
      </c>
      <c r="J33" s="15">
        <v>1.6720000000000002</v>
      </c>
      <c r="K33" s="17">
        <v>33.440000000000005</v>
      </c>
      <c r="L33" s="52" t="s">
        <v>193</v>
      </c>
      <c r="M33" s="18">
        <v>1</v>
      </c>
      <c r="N33" s="19">
        <f t="shared" si="3"/>
        <v>20</v>
      </c>
      <c r="O33" s="17">
        <f t="shared" si="4"/>
        <v>33.440000000000005</v>
      </c>
      <c r="P33" s="16">
        <f t="shared" si="5"/>
        <v>20</v>
      </c>
      <c r="Q33" s="17">
        <f t="shared" si="6"/>
        <v>33.440000000000005</v>
      </c>
      <c r="R33" s="17"/>
      <c r="S33" s="17"/>
    </row>
    <row r="34" spans="1:19" ht="51">
      <c r="A34" s="14">
        <v>25</v>
      </c>
      <c r="B34" s="47" t="s">
        <v>73</v>
      </c>
      <c r="C34" s="47" t="s">
        <v>88</v>
      </c>
      <c r="D34" s="50" t="s">
        <v>193</v>
      </c>
      <c r="E34" s="47" t="s">
        <v>53</v>
      </c>
      <c r="F34" s="16">
        <v>6</v>
      </c>
      <c r="G34" s="15">
        <v>45</v>
      </c>
      <c r="H34" s="17">
        <v>270</v>
      </c>
      <c r="I34" s="16">
        <v>6</v>
      </c>
      <c r="J34" s="15">
        <v>45</v>
      </c>
      <c r="K34" s="17">
        <v>270</v>
      </c>
      <c r="L34" s="52" t="s">
        <v>193</v>
      </c>
      <c r="M34" s="18">
        <v>1</v>
      </c>
      <c r="N34" s="19">
        <f t="shared" si="3"/>
        <v>6</v>
      </c>
      <c r="O34" s="17">
        <f t="shared" si="4"/>
        <v>270</v>
      </c>
      <c r="P34" s="16">
        <f t="shared" si="5"/>
        <v>6</v>
      </c>
      <c r="Q34" s="17">
        <f t="shared" si="6"/>
        <v>270</v>
      </c>
      <c r="R34" s="17"/>
      <c r="S34" s="17"/>
    </row>
    <row r="35" spans="1:19" ht="25.5">
      <c r="A35" s="14">
        <v>26</v>
      </c>
      <c r="B35" s="47" t="s">
        <v>73</v>
      </c>
      <c r="C35" s="47" t="s">
        <v>89</v>
      </c>
      <c r="D35" s="50" t="s">
        <v>193</v>
      </c>
      <c r="E35" s="47" t="s">
        <v>66</v>
      </c>
      <c r="F35" s="16">
        <v>4</v>
      </c>
      <c r="G35" s="15">
        <v>1.7975000000000001</v>
      </c>
      <c r="H35" s="17">
        <v>7.19</v>
      </c>
      <c r="I35" s="16">
        <v>4</v>
      </c>
      <c r="J35" s="15">
        <v>1.7975000000000001</v>
      </c>
      <c r="K35" s="17">
        <v>7.19</v>
      </c>
      <c r="L35" s="52" t="s">
        <v>193</v>
      </c>
      <c r="M35" s="18">
        <v>1</v>
      </c>
      <c r="N35" s="19">
        <f t="shared" si="3"/>
        <v>4</v>
      </c>
      <c r="O35" s="17">
        <f t="shared" si="4"/>
        <v>7.19</v>
      </c>
      <c r="P35" s="16">
        <f t="shared" si="5"/>
        <v>4</v>
      </c>
      <c r="Q35" s="17">
        <f t="shared" si="6"/>
        <v>7.19</v>
      </c>
      <c r="R35" s="17"/>
      <c r="S35" s="17"/>
    </row>
    <row r="36" spans="1:19" ht="25.5">
      <c r="A36" s="14">
        <v>27</v>
      </c>
      <c r="B36" s="47" t="s">
        <v>73</v>
      </c>
      <c r="C36" s="47" t="s">
        <v>89</v>
      </c>
      <c r="D36" s="50" t="s">
        <v>193</v>
      </c>
      <c r="E36" s="47" t="s">
        <v>66</v>
      </c>
      <c r="F36" s="16">
        <v>40</v>
      </c>
      <c r="G36" s="15">
        <v>1.7998000000000001</v>
      </c>
      <c r="H36" s="17">
        <v>71.990000000000009</v>
      </c>
      <c r="I36" s="16">
        <v>40</v>
      </c>
      <c r="J36" s="15">
        <v>1.7998000000000001</v>
      </c>
      <c r="K36" s="17">
        <v>71.990000000000009</v>
      </c>
      <c r="L36" s="52" t="s">
        <v>193</v>
      </c>
      <c r="M36" s="18">
        <v>1</v>
      </c>
      <c r="N36" s="19">
        <f t="shared" si="3"/>
        <v>40</v>
      </c>
      <c r="O36" s="17">
        <f t="shared" si="4"/>
        <v>71.990000000000009</v>
      </c>
      <c r="P36" s="16">
        <f t="shared" si="5"/>
        <v>40</v>
      </c>
      <c r="Q36" s="17">
        <f t="shared" si="6"/>
        <v>71.990000000000009</v>
      </c>
      <c r="R36" s="17"/>
      <c r="S36" s="17"/>
    </row>
    <row r="37" spans="1:19">
      <c r="A37" s="14">
        <v>28</v>
      </c>
      <c r="B37" s="47" t="s">
        <v>73</v>
      </c>
      <c r="C37" s="47" t="s">
        <v>90</v>
      </c>
      <c r="D37" s="50" t="s">
        <v>193</v>
      </c>
      <c r="E37" s="47" t="s">
        <v>76</v>
      </c>
      <c r="F37" s="16">
        <v>2</v>
      </c>
      <c r="G37" s="15">
        <v>16.21</v>
      </c>
      <c r="H37" s="17">
        <v>32.42</v>
      </c>
      <c r="I37" s="16">
        <v>2</v>
      </c>
      <c r="J37" s="15">
        <v>16.21</v>
      </c>
      <c r="K37" s="17">
        <v>32.42</v>
      </c>
      <c r="L37" s="52" t="s">
        <v>193</v>
      </c>
      <c r="M37" s="18">
        <v>1</v>
      </c>
      <c r="N37" s="19">
        <f t="shared" si="3"/>
        <v>2</v>
      </c>
      <c r="O37" s="17">
        <f t="shared" si="4"/>
        <v>32.42</v>
      </c>
      <c r="P37" s="16">
        <f t="shared" si="5"/>
        <v>2</v>
      </c>
      <c r="Q37" s="17">
        <f t="shared" si="6"/>
        <v>32.42</v>
      </c>
      <c r="R37" s="17"/>
      <c r="S37" s="17"/>
    </row>
    <row r="38" spans="1:19">
      <c r="A38" s="14">
        <v>29</v>
      </c>
      <c r="B38" s="47" t="s">
        <v>73</v>
      </c>
      <c r="C38" s="47" t="s">
        <v>91</v>
      </c>
      <c r="D38" s="50" t="s">
        <v>193</v>
      </c>
      <c r="E38" s="47" t="s">
        <v>76</v>
      </c>
      <c r="F38" s="16">
        <v>2</v>
      </c>
      <c r="G38" s="15">
        <v>17.035</v>
      </c>
      <c r="H38" s="17">
        <v>34.07</v>
      </c>
      <c r="I38" s="16">
        <v>2</v>
      </c>
      <c r="J38" s="15">
        <v>17.035</v>
      </c>
      <c r="K38" s="17">
        <v>34.07</v>
      </c>
      <c r="L38" s="52" t="s">
        <v>193</v>
      </c>
      <c r="M38" s="18">
        <v>1</v>
      </c>
      <c r="N38" s="19">
        <f t="shared" si="3"/>
        <v>2</v>
      </c>
      <c r="O38" s="17">
        <f t="shared" si="4"/>
        <v>34.07</v>
      </c>
      <c r="P38" s="16">
        <f t="shared" si="5"/>
        <v>2</v>
      </c>
      <c r="Q38" s="17">
        <f t="shared" si="6"/>
        <v>34.07</v>
      </c>
      <c r="R38" s="17"/>
      <c r="S38" s="17"/>
    </row>
    <row r="39" spans="1:19">
      <c r="A39" s="14">
        <v>30</v>
      </c>
      <c r="B39" s="47" t="s">
        <v>73</v>
      </c>
      <c r="C39" s="47" t="s">
        <v>92</v>
      </c>
      <c r="D39" s="50" t="s">
        <v>193</v>
      </c>
      <c r="E39" s="47" t="s">
        <v>76</v>
      </c>
      <c r="F39" s="16">
        <v>2</v>
      </c>
      <c r="G39" s="15">
        <v>3.8400000000000003</v>
      </c>
      <c r="H39" s="17">
        <v>7.6800000000000006</v>
      </c>
      <c r="I39" s="16">
        <v>2</v>
      </c>
      <c r="J39" s="15">
        <v>3.8400000000000003</v>
      </c>
      <c r="K39" s="17">
        <v>7.6800000000000006</v>
      </c>
      <c r="L39" s="52" t="s">
        <v>193</v>
      </c>
      <c r="M39" s="18">
        <v>1</v>
      </c>
      <c r="N39" s="19">
        <f t="shared" si="3"/>
        <v>2</v>
      </c>
      <c r="O39" s="17">
        <f t="shared" si="4"/>
        <v>7.6800000000000006</v>
      </c>
      <c r="P39" s="16">
        <f t="shared" si="5"/>
        <v>2</v>
      </c>
      <c r="Q39" s="17">
        <f t="shared" si="6"/>
        <v>7.6800000000000006</v>
      </c>
      <c r="R39" s="17"/>
      <c r="S39" s="17"/>
    </row>
    <row r="40" spans="1:19">
      <c r="A40" s="14">
        <v>31</v>
      </c>
      <c r="B40" s="47" t="s">
        <v>73</v>
      </c>
      <c r="C40" s="47" t="s">
        <v>93</v>
      </c>
      <c r="D40" s="50" t="s">
        <v>193</v>
      </c>
      <c r="E40" s="47" t="s">
        <v>76</v>
      </c>
      <c r="F40" s="16">
        <v>2</v>
      </c>
      <c r="G40" s="15">
        <v>3.8400000000000003</v>
      </c>
      <c r="H40" s="17">
        <v>7.6800000000000006</v>
      </c>
      <c r="I40" s="16">
        <v>2</v>
      </c>
      <c r="J40" s="15">
        <v>3.8400000000000003</v>
      </c>
      <c r="K40" s="17">
        <v>7.6800000000000006</v>
      </c>
      <c r="L40" s="52" t="s">
        <v>193</v>
      </c>
      <c r="M40" s="18">
        <v>1</v>
      </c>
      <c r="N40" s="19">
        <f t="shared" si="3"/>
        <v>2</v>
      </c>
      <c r="O40" s="17">
        <f t="shared" si="4"/>
        <v>7.6800000000000006</v>
      </c>
      <c r="P40" s="16">
        <f t="shared" si="5"/>
        <v>2</v>
      </c>
      <c r="Q40" s="17">
        <f t="shared" si="6"/>
        <v>7.6800000000000006</v>
      </c>
      <c r="R40" s="17"/>
      <c r="S40" s="17"/>
    </row>
    <row r="41" spans="1:19">
      <c r="A41" s="14">
        <v>32</v>
      </c>
      <c r="B41" s="47" t="s">
        <v>73</v>
      </c>
      <c r="C41" s="47" t="s">
        <v>94</v>
      </c>
      <c r="D41" s="50" t="s">
        <v>193</v>
      </c>
      <c r="E41" s="47" t="s">
        <v>76</v>
      </c>
      <c r="F41" s="16">
        <v>2</v>
      </c>
      <c r="G41" s="15">
        <v>3.8400000000000003</v>
      </c>
      <c r="H41" s="17">
        <v>7.6800000000000006</v>
      </c>
      <c r="I41" s="16">
        <v>2</v>
      </c>
      <c r="J41" s="15">
        <v>3.8400000000000003</v>
      </c>
      <c r="K41" s="17">
        <v>7.6800000000000006</v>
      </c>
      <c r="L41" s="52" t="s">
        <v>193</v>
      </c>
      <c r="M41" s="18">
        <v>1</v>
      </c>
      <c r="N41" s="19">
        <f t="shared" si="3"/>
        <v>2</v>
      </c>
      <c r="O41" s="17">
        <f t="shared" si="4"/>
        <v>7.6800000000000006</v>
      </c>
      <c r="P41" s="16">
        <f t="shared" si="5"/>
        <v>2</v>
      </c>
      <c r="Q41" s="17">
        <f t="shared" si="6"/>
        <v>7.6800000000000006</v>
      </c>
      <c r="R41" s="17"/>
      <c r="S41" s="17"/>
    </row>
    <row r="42" spans="1:19">
      <c r="A42" s="14">
        <v>33</v>
      </c>
      <c r="B42" s="47" t="s">
        <v>73</v>
      </c>
      <c r="C42" s="47" t="s">
        <v>95</v>
      </c>
      <c r="D42" s="50" t="s">
        <v>193</v>
      </c>
      <c r="E42" s="47" t="s">
        <v>76</v>
      </c>
      <c r="F42" s="16">
        <v>4</v>
      </c>
      <c r="G42" s="15">
        <v>4.09</v>
      </c>
      <c r="H42" s="17">
        <v>16.36</v>
      </c>
      <c r="I42" s="16">
        <v>4</v>
      </c>
      <c r="J42" s="15">
        <v>4.09</v>
      </c>
      <c r="K42" s="17">
        <v>16.36</v>
      </c>
      <c r="L42" s="52" t="s">
        <v>193</v>
      </c>
      <c r="M42" s="18">
        <v>1</v>
      </c>
      <c r="N42" s="19">
        <f t="shared" si="3"/>
        <v>4</v>
      </c>
      <c r="O42" s="17">
        <f t="shared" si="4"/>
        <v>16.36</v>
      </c>
      <c r="P42" s="16">
        <f t="shared" si="5"/>
        <v>4</v>
      </c>
      <c r="Q42" s="17">
        <f t="shared" si="6"/>
        <v>16.36</v>
      </c>
      <c r="R42" s="17"/>
      <c r="S42" s="17"/>
    </row>
    <row r="43" spans="1:19">
      <c r="A43" s="14">
        <v>34</v>
      </c>
      <c r="B43" s="47" t="s">
        <v>73</v>
      </c>
      <c r="C43" s="47" t="s">
        <v>96</v>
      </c>
      <c r="D43" s="50" t="s">
        <v>193</v>
      </c>
      <c r="E43" s="47" t="s">
        <v>76</v>
      </c>
      <c r="F43" s="16">
        <v>2</v>
      </c>
      <c r="G43" s="15">
        <v>3.8400000000000003</v>
      </c>
      <c r="H43" s="17">
        <v>7.6800000000000006</v>
      </c>
      <c r="I43" s="16">
        <v>2</v>
      </c>
      <c r="J43" s="15">
        <v>3.8400000000000003</v>
      </c>
      <c r="K43" s="17">
        <v>7.6800000000000006</v>
      </c>
      <c r="L43" s="52" t="s">
        <v>193</v>
      </c>
      <c r="M43" s="18">
        <v>1</v>
      </c>
      <c r="N43" s="19">
        <f t="shared" si="3"/>
        <v>2</v>
      </c>
      <c r="O43" s="17">
        <f t="shared" si="4"/>
        <v>7.6800000000000006</v>
      </c>
      <c r="P43" s="16">
        <f t="shared" si="5"/>
        <v>2</v>
      </c>
      <c r="Q43" s="17">
        <f t="shared" si="6"/>
        <v>7.6800000000000006</v>
      </c>
      <c r="R43" s="17"/>
      <c r="S43" s="17"/>
    </row>
    <row r="44" spans="1:19">
      <c r="A44" s="14">
        <v>35</v>
      </c>
      <c r="B44" s="47" t="s">
        <v>73</v>
      </c>
      <c r="C44" s="47" t="s">
        <v>97</v>
      </c>
      <c r="D44" s="50" t="s">
        <v>193</v>
      </c>
      <c r="E44" s="47" t="s">
        <v>76</v>
      </c>
      <c r="F44" s="16">
        <v>2</v>
      </c>
      <c r="G44" s="15">
        <v>4.375</v>
      </c>
      <c r="H44" s="17">
        <v>8.75</v>
      </c>
      <c r="I44" s="16">
        <v>2</v>
      </c>
      <c r="J44" s="15">
        <v>4.375</v>
      </c>
      <c r="K44" s="17">
        <v>8.75</v>
      </c>
      <c r="L44" s="52" t="s">
        <v>193</v>
      </c>
      <c r="M44" s="18">
        <v>1</v>
      </c>
      <c r="N44" s="19">
        <f t="shared" si="3"/>
        <v>2</v>
      </c>
      <c r="O44" s="17">
        <f t="shared" si="4"/>
        <v>8.75</v>
      </c>
      <c r="P44" s="16">
        <f t="shared" si="5"/>
        <v>2</v>
      </c>
      <c r="Q44" s="17">
        <f t="shared" si="6"/>
        <v>8.75</v>
      </c>
      <c r="R44" s="17"/>
      <c r="S44" s="17"/>
    </row>
    <row r="45" spans="1:19">
      <c r="A45" s="14">
        <v>36</v>
      </c>
      <c r="B45" s="47" t="s">
        <v>73</v>
      </c>
      <c r="C45" s="47" t="s">
        <v>98</v>
      </c>
      <c r="D45" s="50" t="s">
        <v>193</v>
      </c>
      <c r="E45" s="47" t="s">
        <v>76</v>
      </c>
      <c r="F45" s="16">
        <v>2</v>
      </c>
      <c r="G45" s="15">
        <v>4.3849999999999998</v>
      </c>
      <c r="H45" s="17">
        <v>8.77</v>
      </c>
      <c r="I45" s="16">
        <v>2</v>
      </c>
      <c r="J45" s="15">
        <v>4.3849999999999998</v>
      </c>
      <c r="K45" s="17">
        <v>8.77</v>
      </c>
      <c r="L45" s="52" t="s">
        <v>193</v>
      </c>
      <c r="M45" s="18">
        <v>1</v>
      </c>
      <c r="N45" s="19">
        <f t="shared" si="3"/>
        <v>2</v>
      </c>
      <c r="O45" s="17">
        <f t="shared" si="4"/>
        <v>8.77</v>
      </c>
      <c r="P45" s="16">
        <f t="shared" si="5"/>
        <v>2</v>
      </c>
      <c r="Q45" s="17">
        <f t="shared" si="6"/>
        <v>8.77</v>
      </c>
      <c r="R45" s="17"/>
      <c r="S45" s="17"/>
    </row>
    <row r="46" spans="1:19">
      <c r="A46" s="14">
        <v>37</v>
      </c>
      <c r="B46" s="47" t="s">
        <v>73</v>
      </c>
      <c r="C46" s="47" t="s">
        <v>99</v>
      </c>
      <c r="D46" s="50" t="s">
        <v>193</v>
      </c>
      <c r="E46" s="47" t="s">
        <v>76</v>
      </c>
      <c r="F46" s="16">
        <v>2</v>
      </c>
      <c r="G46" s="15">
        <v>4.3849999999999998</v>
      </c>
      <c r="H46" s="17">
        <v>8.77</v>
      </c>
      <c r="I46" s="16">
        <v>2</v>
      </c>
      <c r="J46" s="15">
        <v>4.3849999999999998</v>
      </c>
      <c r="K46" s="17">
        <v>8.77</v>
      </c>
      <c r="L46" s="52" t="s">
        <v>193</v>
      </c>
      <c r="M46" s="18">
        <v>1</v>
      </c>
      <c r="N46" s="19">
        <f t="shared" si="3"/>
        <v>2</v>
      </c>
      <c r="O46" s="17">
        <f t="shared" si="4"/>
        <v>8.77</v>
      </c>
      <c r="P46" s="16">
        <f t="shared" si="5"/>
        <v>2</v>
      </c>
      <c r="Q46" s="17">
        <f t="shared" si="6"/>
        <v>8.77</v>
      </c>
      <c r="R46" s="17"/>
      <c r="S46" s="17"/>
    </row>
    <row r="47" spans="1:19" ht="38.25">
      <c r="A47" s="14">
        <v>38</v>
      </c>
      <c r="B47" s="47" t="s">
        <v>73</v>
      </c>
      <c r="C47" s="47" t="s">
        <v>100</v>
      </c>
      <c r="D47" s="50" t="s">
        <v>193</v>
      </c>
      <c r="E47" s="47" t="s">
        <v>53</v>
      </c>
      <c r="F47" s="16">
        <v>9</v>
      </c>
      <c r="G47" s="15">
        <v>66</v>
      </c>
      <c r="H47" s="17">
        <v>594</v>
      </c>
      <c r="I47" s="16">
        <v>9</v>
      </c>
      <c r="J47" s="15">
        <v>66</v>
      </c>
      <c r="K47" s="17">
        <v>594</v>
      </c>
      <c r="L47" s="52" t="s">
        <v>193</v>
      </c>
      <c r="M47" s="18">
        <v>1</v>
      </c>
      <c r="N47" s="19">
        <f t="shared" si="3"/>
        <v>9</v>
      </c>
      <c r="O47" s="17">
        <f t="shared" si="4"/>
        <v>594</v>
      </c>
      <c r="P47" s="16">
        <f t="shared" si="5"/>
        <v>9</v>
      </c>
      <c r="Q47" s="17">
        <f t="shared" si="6"/>
        <v>594</v>
      </c>
      <c r="R47" s="17"/>
      <c r="S47" s="17"/>
    </row>
    <row r="48" spans="1:19" ht="25.5">
      <c r="A48" s="14">
        <v>39</v>
      </c>
      <c r="B48" s="47" t="s">
        <v>73</v>
      </c>
      <c r="C48" s="47" t="s">
        <v>101</v>
      </c>
      <c r="D48" s="50" t="s">
        <v>193</v>
      </c>
      <c r="E48" s="47" t="s">
        <v>84</v>
      </c>
      <c r="F48" s="16">
        <v>15</v>
      </c>
      <c r="G48" s="15">
        <v>0.39330000000000004</v>
      </c>
      <c r="H48" s="17">
        <v>5.9</v>
      </c>
      <c r="I48" s="16">
        <v>15</v>
      </c>
      <c r="J48" s="15">
        <v>0.39330000000000004</v>
      </c>
      <c r="K48" s="17">
        <v>5.9</v>
      </c>
      <c r="L48" s="52" t="s">
        <v>193</v>
      </c>
      <c r="M48" s="18">
        <v>1</v>
      </c>
      <c r="N48" s="19">
        <f t="shared" si="3"/>
        <v>15</v>
      </c>
      <c r="O48" s="17">
        <f t="shared" si="4"/>
        <v>5.9</v>
      </c>
      <c r="P48" s="16">
        <f t="shared" si="5"/>
        <v>15</v>
      </c>
      <c r="Q48" s="17">
        <f t="shared" si="6"/>
        <v>5.9</v>
      </c>
      <c r="R48" s="17"/>
      <c r="S48" s="17"/>
    </row>
    <row r="49" spans="1:19" ht="25.5">
      <c r="A49" s="14">
        <v>40</v>
      </c>
      <c r="B49" s="47" t="s">
        <v>73</v>
      </c>
      <c r="C49" s="47" t="s">
        <v>102</v>
      </c>
      <c r="D49" s="50" t="s">
        <v>193</v>
      </c>
      <c r="E49" s="47" t="s">
        <v>71</v>
      </c>
      <c r="F49" s="16">
        <v>2</v>
      </c>
      <c r="G49" s="15">
        <v>3.8000000000000003</v>
      </c>
      <c r="H49" s="17">
        <v>7.6000000000000005</v>
      </c>
      <c r="I49" s="16">
        <v>2</v>
      </c>
      <c r="J49" s="15">
        <v>3.8000000000000003</v>
      </c>
      <c r="K49" s="17">
        <v>7.6000000000000005</v>
      </c>
      <c r="L49" s="52" t="s">
        <v>193</v>
      </c>
      <c r="M49" s="18">
        <v>1</v>
      </c>
      <c r="N49" s="19">
        <f t="shared" si="3"/>
        <v>2</v>
      </c>
      <c r="O49" s="17">
        <f t="shared" si="4"/>
        <v>7.6000000000000005</v>
      </c>
      <c r="P49" s="16">
        <f t="shared" si="5"/>
        <v>2</v>
      </c>
      <c r="Q49" s="17">
        <f t="shared" si="6"/>
        <v>7.6000000000000005</v>
      </c>
      <c r="R49" s="17"/>
      <c r="S49" s="17"/>
    </row>
    <row r="50" spans="1:19" ht="25.5">
      <c r="A50" s="14">
        <v>41</v>
      </c>
      <c r="B50" s="47" t="s">
        <v>73</v>
      </c>
      <c r="C50" s="47" t="s">
        <v>103</v>
      </c>
      <c r="D50" s="50" t="s">
        <v>193</v>
      </c>
      <c r="E50" s="47" t="s">
        <v>53</v>
      </c>
      <c r="F50" s="16">
        <v>6</v>
      </c>
      <c r="G50" s="15">
        <v>1.55</v>
      </c>
      <c r="H50" s="17">
        <v>9.3000000000000007</v>
      </c>
      <c r="I50" s="16">
        <v>6</v>
      </c>
      <c r="J50" s="15">
        <v>1.55</v>
      </c>
      <c r="K50" s="17">
        <v>9.3000000000000007</v>
      </c>
      <c r="L50" s="52" t="s">
        <v>193</v>
      </c>
      <c r="M50" s="18">
        <v>1</v>
      </c>
      <c r="N50" s="19">
        <f t="shared" si="3"/>
        <v>6</v>
      </c>
      <c r="O50" s="17">
        <f t="shared" si="4"/>
        <v>9.3000000000000007</v>
      </c>
      <c r="P50" s="16">
        <f t="shared" si="5"/>
        <v>6</v>
      </c>
      <c r="Q50" s="17">
        <f t="shared" si="6"/>
        <v>9.3000000000000007</v>
      </c>
      <c r="R50" s="17"/>
      <c r="S50" s="17"/>
    </row>
    <row r="51" spans="1:19" ht="25.5">
      <c r="A51" s="14">
        <v>42</v>
      </c>
      <c r="B51" s="47" t="s">
        <v>73</v>
      </c>
      <c r="C51" s="47" t="s">
        <v>104</v>
      </c>
      <c r="D51" s="50" t="s">
        <v>193</v>
      </c>
      <c r="E51" s="47" t="s">
        <v>53</v>
      </c>
      <c r="F51" s="16">
        <v>10</v>
      </c>
      <c r="G51" s="15">
        <v>1.55</v>
      </c>
      <c r="H51" s="17">
        <v>15.5</v>
      </c>
      <c r="I51" s="16">
        <v>10</v>
      </c>
      <c r="J51" s="15">
        <v>1.55</v>
      </c>
      <c r="K51" s="17">
        <v>15.5</v>
      </c>
      <c r="L51" s="52" t="s">
        <v>193</v>
      </c>
      <c r="M51" s="18">
        <v>1</v>
      </c>
      <c r="N51" s="19">
        <f t="shared" si="3"/>
        <v>10</v>
      </c>
      <c r="O51" s="17">
        <f t="shared" si="4"/>
        <v>15.5</v>
      </c>
      <c r="P51" s="16">
        <f t="shared" si="5"/>
        <v>10</v>
      </c>
      <c r="Q51" s="17">
        <f t="shared" si="6"/>
        <v>15.5</v>
      </c>
      <c r="R51" s="17"/>
      <c r="S51" s="17"/>
    </row>
    <row r="52" spans="1:19">
      <c r="A52" s="14">
        <v>43</v>
      </c>
      <c r="B52" s="47" t="s">
        <v>73</v>
      </c>
      <c r="C52" s="47" t="s">
        <v>105</v>
      </c>
      <c r="D52" s="50" t="s">
        <v>193</v>
      </c>
      <c r="E52" s="47" t="s">
        <v>53</v>
      </c>
      <c r="F52" s="16">
        <v>1760</v>
      </c>
      <c r="G52" s="15">
        <v>0.19800000000000001</v>
      </c>
      <c r="H52" s="17">
        <v>348.48</v>
      </c>
      <c r="I52" s="16">
        <v>1760</v>
      </c>
      <c r="J52" s="15">
        <v>0.19800000000000001</v>
      </c>
      <c r="K52" s="17">
        <v>348.48</v>
      </c>
      <c r="L52" s="52" t="s">
        <v>193</v>
      </c>
      <c r="M52" s="18">
        <v>1</v>
      </c>
      <c r="N52" s="19">
        <f t="shared" si="3"/>
        <v>1760</v>
      </c>
      <c r="O52" s="17">
        <f t="shared" si="4"/>
        <v>348.48</v>
      </c>
      <c r="P52" s="16">
        <f t="shared" si="5"/>
        <v>1760</v>
      </c>
      <c r="Q52" s="17">
        <f t="shared" si="6"/>
        <v>348.48</v>
      </c>
      <c r="R52" s="17"/>
      <c r="S52" s="17"/>
    </row>
    <row r="53" spans="1:19" ht="25.5">
      <c r="A53" s="14">
        <v>44</v>
      </c>
      <c r="B53" s="47" t="s">
        <v>73</v>
      </c>
      <c r="C53" s="47" t="s">
        <v>106</v>
      </c>
      <c r="D53" s="50" t="s">
        <v>193</v>
      </c>
      <c r="E53" s="47" t="s">
        <v>71</v>
      </c>
      <c r="F53" s="16">
        <v>8</v>
      </c>
      <c r="G53" s="15">
        <v>4.41</v>
      </c>
      <c r="H53" s="17">
        <v>35.28</v>
      </c>
      <c r="I53" s="16">
        <v>8</v>
      </c>
      <c r="J53" s="15">
        <v>4.41</v>
      </c>
      <c r="K53" s="17">
        <v>35.28</v>
      </c>
      <c r="L53" s="52" t="s">
        <v>193</v>
      </c>
      <c r="M53" s="18">
        <v>1</v>
      </c>
      <c r="N53" s="19">
        <f t="shared" si="3"/>
        <v>8</v>
      </c>
      <c r="O53" s="17">
        <f t="shared" si="4"/>
        <v>35.28</v>
      </c>
      <c r="P53" s="16">
        <f t="shared" si="5"/>
        <v>8</v>
      </c>
      <c r="Q53" s="17">
        <f t="shared" si="6"/>
        <v>35.28</v>
      </c>
      <c r="R53" s="17"/>
      <c r="S53" s="17"/>
    </row>
    <row r="54" spans="1:19" ht="25.5">
      <c r="A54" s="14">
        <v>45</v>
      </c>
      <c r="B54" s="47" t="s">
        <v>73</v>
      </c>
      <c r="C54" s="47" t="s">
        <v>107</v>
      </c>
      <c r="D54" s="50" t="s">
        <v>193</v>
      </c>
      <c r="E54" s="47" t="s">
        <v>71</v>
      </c>
      <c r="F54" s="16">
        <v>10</v>
      </c>
      <c r="G54" s="15">
        <v>1.867</v>
      </c>
      <c r="H54" s="17">
        <v>18.670000000000002</v>
      </c>
      <c r="I54" s="16">
        <v>10</v>
      </c>
      <c r="J54" s="15">
        <v>1.867</v>
      </c>
      <c r="K54" s="17">
        <v>18.670000000000002</v>
      </c>
      <c r="L54" s="52" t="s">
        <v>193</v>
      </c>
      <c r="M54" s="18">
        <v>1</v>
      </c>
      <c r="N54" s="19">
        <f t="shared" si="3"/>
        <v>10</v>
      </c>
      <c r="O54" s="17">
        <f t="shared" si="4"/>
        <v>18.670000000000002</v>
      </c>
      <c r="P54" s="16">
        <f t="shared" si="5"/>
        <v>10</v>
      </c>
      <c r="Q54" s="17">
        <f t="shared" si="6"/>
        <v>18.670000000000002</v>
      </c>
      <c r="R54" s="17"/>
      <c r="S54" s="17"/>
    </row>
    <row r="55" spans="1:19">
      <c r="A55" s="14">
        <v>46</v>
      </c>
      <c r="B55" s="47" t="s">
        <v>73</v>
      </c>
      <c r="C55" s="47" t="s">
        <v>108</v>
      </c>
      <c r="D55" s="50" t="s">
        <v>193</v>
      </c>
      <c r="E55" s="47" t="s">
        <v>76</v>
      </c>
      <c r="F55" s="16">
        <v>2</v>
      </c>
      <c r="G55" s="15">
        <v>8.7100000000000009</v>
      </c>
      <c r="H55" s="17">
        <v>17.420000000000002</v>
      </c>
      <c r="I55" s="16">
        <v>2</v>
      </c>
      <c r="J55" s="15">
        <v>8.7100000000000009</v>
      </c>
      <c r="K55" s="17">
        <v>17.420000000000002</v>
      </c>
      <c r="L55" s="52" t="s">
        <v>193</v>
      </c>
      <c r="M55" s="18">
        <v>1</v>
      </c>
      <c r="N55" s="19">
        <f t="shared" si="3"/>
        <v>2</v>
      </c>
      <c r="O55" s="17">
        <f t="shared" si="4"/>
        <v>17.420000000000002</v>
      </c>
      <c r="P55" s="16">
        <f t="shared" si="5"/>
        <v>2</v>
      </c>
      <c r="Q55" s="17">
        <f t="shared" si="6"/>
        <v>17.420000000000002</v>
      </c>
      <c r="R55" s="17"/>
      <c r="S55" s="17"/>
    </row>
    <row r="56" spans="1:19">
      <c r="A56" s="14">
        <v>47</v>
      </c>
      <c r="B56" s="47" t="s">
        <v>73</v>
      </c>
      <c r="C56" s="47" t="s">
        <v>109</v>
      </c>
      <c r="D56" s="50" t="s">
        <v>193</v>
      </c>
      <c r="E56" s="47" t="s">
        <v>76</v>
      </c>
      <c r="F56" s="16">
        <v>3</v>
      </c>
      <c r="G56" s="15">
        <v>5.07</v>
      </c>
      <c r="H56" s="17">
        <v>15.21</v>
      </c>
      <c r="I56" s="16">
        <v>3</v>
      </c>
      <c r="J56" s="15">
        <v>5.07</v>
      </c>
      <c r="K56" s="17">
        <v>15.21</v>
      </c>
      <c r="L56" s="52" t="s">
        <v>193</v>
      </c>
      <c r="M56" s="18">
        <v>1</v>
      </c>
      <c r="N56" s="19">
        <f t="shared" si="3"/>
        <v>3</v>
      </c>
      <c r="O56" s="17">
        <f t="shared" si="4"/>
        <v>15.21</v>
      </c>
      <c r="P56" s="16">
        <f t="shared" si="5"/>
        <v>3</v>
      </c>
      <c r="Q56" s="17">
        <f t="shared" si="6"/>
        <v>15.21</v>
      </c>
      <c r="R56" s="17"/>
      <c r="S56" s="17"/>
    </row>
    <row r="57" spans="1:19" ht="25.5">
      <c r="A57" s="14">
        <v>48</v>
      </c>
      <c r="B57" s="47" t="s">
        <v>73</v>
      </c>
      <c r="C57" s="47" t="s">
        <v>110</v>
      </c>
      <c r="D57" s="50" t="s">
        <v>193</v>
      </c>
      <c r="E57" s="47" t="s">
        <v>71</v>
      </c>
      <c r="F57" s="16">
        <v>2</v>
      </c>
      <c r="G57" s="15">
        <v>13.25</v>
      </c>
      <c r="H57" s="17">
        <v>26.5</v>
      </c>
      <c r="I57" s="16">
        <v>2</v>
      </c>
      <c r="J57" s="15">
        <v>13.25</v>
      </c>
      <c r="K57" s="17">
        <v>26.5</v>
      </c>
      <c r="L57" s="52" t="s">
        <v>193</v>
      </c>
      <c r="M57" s="18">
        <v>1</v>
      </c>
      <c r="N57" s="19">
        <f t="shared" si="3"/>
        <v>2</v>
      </c>
      <c r="O57" s="17">
        <f t="shared" si="4"/>
        <v>26.5</v>
      </c>
      <c r="P57" s="16">
        <f t="shared" si="5"/>
        <v>2</v>
      </c>
      <c r="Q57" s="17">
        <f t="shared" si="6"/>
        <v>26.5</v>
      </c>
      <c r="R57" s="17"/>
      <c r="S57" s="17"/>
    </row>
    <row r="58" spans="1:19" ht="25.5">
      <c r="A58" s="14">
        <v>49</v>
      </c>
      <c r="B58" s="47" t="s">
        <v>73</v>
      </c>
      <c r="C58" s="47" t="s">
        <v>111</v>
      </c>
      <c r="D58" s="50" t="s">
        <v>193</v>
      </c>
      <c r="E58" s="47" t="s">
        <v>76</v>
      </c>
      <c r="F58" s="16">
        <v>2</v>
      </c>
      <c r="G58" s="15">
        <v>22.580000000000002</v>
      </c>
      <c r="H58" s="17">
        <v>45.160000000000004</v>
      </c>
      <c r="I58" s="16">
        <v>2</v>
      </c>
      <c r="J58" s="15">
        <v>22.580000000000002</v>
      </c>
      <c r="K58" s="17">
        <v>45.160000000000004</v>
      </c>
      <c r="L58" s="52" t="s">
        <v>193</v>
      </c>
      <c r="M58" s="18">
        <v>1</v>
      </c>
      <c r="N58" s="19">
        <f t="shared" si="3"/>
        <v>2</v>
      </c>
      <c r="O58" s="17">
        <f t="shared" si="4"/>
        <v>45.160000000000004</v>
      </c>
      <c r="P58" s="16">
        <f t="shared" si="5"/>
        <v>2</v>
      </c>
      <c r="Q58" s="17">
        <f t="shared" si="6"/>
        <v>45.160000000000004</v>
      </c>
      <c r="R58" s="17"/>
      <c r="S58" s="17"/>
    </row>
    <row r="59" spans="1:19" ht="26.25" thickBot="1">
      <c r="A59" s="14">
        <v>50</v>
      </c>
      <c r="B59" s="47" t="s">
        <v>73</v>
      </c>
      <c r="C59" s="47" t="s">
        <v>112</v>
      </c>
      <c r="D59" s="50" t="s">
        <v>193</v>
      </c>
      <c r="E59" s="47" t="s">
        <v>76</v>
      </c>
      <c r="F59" s="16">
        <v>2</v>
      </c>
      <c r="G59" s="15">
        <v>22.580000000000002</v>
      </c>
      <c r="H59" s="17">
        <v>45.160000000000004</v>
      </c>
      <c r="I59" s="16">
        <v>2</v>
      </c>
      <c r="J59" s="15">
        <v>22.580000000000002</v>
      </c>
      <c r="K59" s="17">
        <v>45.160000000000004</v>
      </c>
      <c r="L59" s="52" t="s">
        <v>193</v>
      </c>
      <c r="M59" s="18">
        <v>1</v>
      </c>
      <c r="N59" s="19">
        <f t="shared" si="3"/>
        <v>2</v>
      </c>
      <c r="O59" s="17">
        <f t="shared" si="4"/>
        <v>45.160000000000004</v>
      </c>
      <c r="P59" s="16">
        <f t="shared" si="5"/>
        <v>2</v>
      </c>
      <c r="Q59" s="17">
        <f t="shared" si="6"/>
        <v>45.160000000000004</v>
      </c>
      <c r="R59" s="17"/>
      <c r="S59" s="17"/>
    </row>
    <row r="60" spans="1:19" ht="13.5" thickBot="1">
      <c r="A60" s="123" t="s">
        <v>113</v>
      </c>
      <c r="B60" s="124"/>
      <c r="C60" s="42" t="s">
        <v>45</v>
      </c>
      <c r="D60" s="42" t="s">
        <v>45</v>
      </c>
      <c r="E60" s="43" t="s">
        <v>45</v>
      </c>
      <c r="F60" s="20">
        <f>SUM(Таблиця!N17:N59)</f>
        <v>3052</v>
      </c>
      <c r="G60" s="51" t="s">
        <v>193</v>
      </c>
      <c r="H60" s="21">
        <f>SUM(Таблиця!O17:O59)</f>
        <v>2785.1400000000003</v>
      </c>
      <c r="I60" s="22">
        <f>SUM(Таблиця!P17:P59)</f>
        <v>3052</v>
      </c>
      <c r="J60" s="53" t="s">
        <v>193</v>
      </c>
      <c r="K60" s="27">
        <f>SUM(Таблиця!Q17:Q59)</f>
        <v>2785.1400000000003</v>
      </c>
      <c r="L60" s="54" t="s">
        <v>193</v>
      </c>
    </row>
    <row r="61" spans="1:19" ht="15" customHeight="1" thickBot="1">
      <c r="A61" s="46" t="s">
        <v>190</v>
      </c>
      <c r="B61" s="11"/>
      <c r="C61" s="12"/>
      <c r="D61" s="12"/>
      <c r="E61" s="12"/>
      <c r="F61" s="12"/>
      <c r="G61" s="12"/>
      <c r="H61" s="12"/>
      <c r="I61" s="12"/>
      <c r="J61" s="12"/>
      <c r="K61" s="12"/>
      <c r="L61" s="13"/>
    </row>
    <row r="62" spans="1:19">
      <c r="A62" s="14">
        <v>51</v>
      </c>
      <c r="B62" s="47" t="s">
        <v>114</v>
      </c>
      <c r="C62" s="47" t="s">
        <v>115</v>
      </c>
      <c r="D62" s="50" t="s">
        <v>193</v>
      </c>
      <c r="E62" s="47" t="s">
        <v>66</v>
      </c>
      <c r="F62" s="16">
        <v>80</v>
      </c>
      <c r="G62" s="15">
        <v>2.8890000000000002</v>
      </c>
      <c r="H62" s="17">
        <v>231.12</v>
      </c>
      <c r="I62" s="16">
        <v>80</v>
      </c>
      <c r="J62" s="15">
        <v>2.8890000000000002</v>
      </c>
      <c r="K62" s="17">
        <v>231.12</v>
      </c>
      <c r="L62" s="52" t="s">
        <v>193</v>
      </c>
      <c r="M62" s="18">
        <v>1</v>
      </c>
      <c r="N62" s="19">
        <f t="shared" ref="N62:N93" si="7">F62</f>
        <v>80</v>
      </c>
      <c r="O62" s="17">
        <f t="shared" ref="O62:O93" si="8">H62</f>
        <v>231.12</v>
      </c>
      <c r="P62" s="16">
        <f t="shared" ref="P62:P93" si="9">I62</f>
        <v>80</v>
      </c>
      <c r="Q62" s="17">
        <f t="shared" ref="Q62:Q93" si="10">K62</f>
        <v>231.12</v>
      </c>
      <c r="R62" s="17"/>
      <c r="S62" s="17"/>
    </row>
    <row r="63" spans="1:19" ht="25.5">
      <c r="A63" s="14">
        <v>52</v>
      </c>
      <c r="B63" s="47" t="s">
        <v>114</v>
      </c>
      <c r="C63" s="47" t="s">
        <v>116</v>
      </c>
      <c r="D63" s="50" t="s">
        <v>193</v>
      </c>
      <c r="E63" s="47" t="s">
        <v>71</v>
      </c>
      <c r="F63" s="16">
        <v>40</v>
      </c>
      <c r="G63" s="15">
        <v>1.8190000000000002</v>
      </c>
      <c r="H63" s="17">
        <v>72.760000000000005</v>
      </c>
      <c r="I63" s="16">
        <v>40</v>
      </c>
      <c r="J63" s="15">
        <v>1.8190000000000002</v>
      </c>
      <c r="K63" s="17">
        <v>72.760000000000005</v>
      </c>
      <c r="L63" s="52" t="s">
        <v>193</v>
      </c>
      <c r="M63" s="18">
        <v>1</v>
      </c>
      <c r="N63" s="19">
        <f t="shared" si="7"/>
        <v>40</v>
      </c>
      <c r="O63" s="17">
        <f t="shared" si="8"/>
        <v>72.760000000000005</v>
      </c>
      <c r="P63" s="16">
        <f t="shared" si="9"/>
        <v>40</v>
      </c>
      <c r="Q63" s="17">
        <f t="shared" si="10"/>
        <v>72.760000000000005</v>
      </c>
      <c r="R63" s="17"/>
      <c r="S63" s="17"/>
    </row>
    <row r="64" spans="1:19" ht="25.5">
      <c r="A64" s="14">
        <v>53</v>
      </c>
      <c r="B64" s="47" t="s">
        <v>114</v>
      </c>
      <c r="C64" s="47" t="s">
        <v>117</v>
      </c>
      <c r="D64" s="50" t="s">
        <v>193</v>
      </c>
      <c r="E64" s="47" t="s">
        <v>71</v>
      </c>
      <c r="F64" s="16">
        <v>10</v>
      </c>
      <c r="G64" s="15">
        <v>1.6040000000000001</v>
      </c>
      <c r="H64" s="17">
        <v>16.04</v>
      </c>
      <c r="I64" s="16">
        <v>10</v>
      </c>
      <c r="J64" s="15">
        <v>1.6040000000000001</v>
      </c>
      <c r="K64" s="17">
        <v>16.04</v>
      </c>
      <c r="L64" s="52" t="s">
        <v>193</v>
      </c>
      <c r="M64" s="18">
        <v>1</v>
      </c>
      <c r="N64" s="19">
        <f t="shared" si="7"/>
        <v>10</v>
      </c>
      <c r="O64" s="17">
        <f t="shared" si="8"/>
        <v>16.04</v>
      </c>
      <c r="P64" s="16">
        <f t="shared" si="9"/>
        <v>10</v>
      </c>
      <c r="Q64" s="17">
        <f t="shared" si="10"/>
        <v>16.04</v>
      </c>
      <c r="R64" s="17"/>
      <c r="S64" s="17"/>
    </row>
    <row r="65" spans="1:19" ht="25.5">
      <c r="A65" s="14">
        <v>54</v>
      </c>
      <c r="B65" s="47" t="s">
        <v>114</v>
      </c>
      <c r="C65" s="47" t="s">
        <v>117</v>
      </c>
      <c r="D65" s="50" t="s">
        <v>193</v>
      </c>
      <c r="E65" s="47" t="s">
        <v>71</v>
      </c>
      <c r="F65" s="16">
        <v>20</v>
      </c>
      <c r="G65" s="15">
        <v>1.605</v>
      </c>
      <c r="H65" s="17">
        <v>32.1</v>
      </c>
      <c r="I65" s="16">
        <v>20</v>
      </c>
      <c r="J65" s="15">
        <v>1.605</v>
      </c>
      <c r="K65" s="17">
        <v>32.1</v>
      </c>
      <c r="L65" s="52" t="s">
        <v>193</v>
      </c>
      <c r="M65" s="18">
        <v>1</v>
      </c>
      <c r="N65" s="19">
        <f t="shared" si="7"/>
        <v>20</v>
      </c>
      <c r="O65" s="17">
        <f t="shared" si="8"/>
        <v>32.1</v>
      </c>
      <c r="P65" s="16">
        <f t="shared" si="9"/>
        <v>20</v>
      </c>
      <c r="Q65" s="17">
        <f t="shared" si="10"/>
        <v>32.1</v>
      </c>
      <c r="R65" s="17"/>
      <c r="S65" s="17"/>
    </row>
    <row r="66" spans="1:19">
      <c r="A66" s="14">
        <v>55</v>
      </c>
      <c r="B66" s="47" t="s">
        <v>114</v>
      </c>
      <c r="C66" s="47" t="s">
        <v>79</v>
      </c>
      <c r="D66" s="50" t="s">
        <v>193</v>
      </c>
      <c r="E66" s="47" t="s">
        <v>80</v>
      </c>
      <c r="F66" s="16">
        <v>50</v>
      </c>
      <c r="G66" s="15">
        <v>0.4516</v>
      </c>
      <c r="H66" s="17">
        <v>22.580000000000002</v>
      </c>
      <c r="I66" s="16">
        <v>50</v>
      </c>
      <c r="J66" s="15">
        <v>0.4516</v>
      </c>
      <c r="K66" s="17">
        <v>22.580000000000002</v>
      </c>
      <c r="L66" s="52" t="s">
        <v>193</v>
      </c>
      <c r="M66" s="18">
        <v>1</v>
      </c>
      <c r="N66" s="19">
        <f t="shared" si="7"/>
        <v>50</v>
      </c>
      <c r="O66" s="17">
        <f t="shared" si="8"/>
        <v>22.580000000000002</v>
      </c>
      <c r="P66" s="16">
        <f t="shared" si="9"/>
        <v>50</v>
      </c>
      <c r="Q66" s="17">
        <f t="shared" si="10"/>
        <v>22.580000000000002</v>
      </c>
      <c r="R66" s="17"/>
      <c r="S66" s="17"/>
    </row>
    <row r="67" spans="1:19">
      <c r="A67" s="14">
        <v>56</v>
      </c>
      <c r="B67" s="47" t="s">
        <v>114</v>
      </c>
      <c r="C67" s="47" t="s">
        <v>118</v>
      </c>
      <c r="D67" s="50" t="s">
        <v>193</v>
      </c>
      <c r="E67" s="47" t="s">
        <v>119</v>
      </c>
      <c r="F67" s="16">
        <v>100</v>
      </c>
      <c r="G67" s="15">
        <v>5.2600000000000001E-2</v>
      </c>
      <c r="H67" s="17">
        <v>5.2600000000000007</v>
      </c>
      <c r="I67" s="16">
        <v>100</v>
      </c>
      <c r="J67" s="15">
        <v>5.2600000000000001E-2</v>
      </c>
      <c r="K67" s="17">
        <v>5.2600000000000007</v>
      </c>
      <c r="L67" s="52" t="s">
        <v>193</v>
      </c>
      <c r="M67" s="18">
        <v>1</v>
      </c>
      <c r="N67" s="19">
        <f t="shared" si="7"/>
        <v>100</v>
      </c>
      <c r="O67" s="17">
        <f t="shared" si="8"/>
        <v>5.2600000000000007</v>
      </c>
      <c r="P67" s="16">
        <f t="shared" si="9"/>
        <v>100</v>
      </c>
      <c r="Q67" s="17">
        <f t="shared" si="10"/>
        <v>5.2600000000000007</v>
      </c>
      <c r="R67" s="17"/>
      <c r="S67" s="17"/>
    </row>
    <row r="68" spans="1:19">
      <c r="A68" s="14">
        <v>57</v>
      </c>
      <c r="B68" s="47" t="s">
        <v>114</v>
      </c>
      <c r="C68" s="47" t="s">
        <v>118</v>
      </c>
      <c r="D68" s="50" t="s">
        <v>193</v>
      </c>
      <c r="E68" s="47" t="s">
        <v>119</v>
      </c>
      <c r="F68" s="16">
        <v>600</v>
      </c>
      <c r="G68" s="15">
        <v>5.2600000000000001E-2</v>
      </c>
      <c r="H68" s="17">
        <v>31.560000000000002</v>
      </c>
      <c r="I68" s="16">
        <v>600</v>
      </c>
      <c r="J68" s="15">
        <v>5.2600000000000001E-2</v>
      </c>
      <c r="K68" s="17">
        <v>31.560000000000002</v>
      </c>
      <c r="L68" s="52" t="s">
        <v>193</v>
      </c>
      <c r="M68" s="18">
        <v>1</v>
      </c>
      <c r="N68" s="19">
        <f t="shared" si="7"/>
        <v>600</v>
      </c>
      <c r="O68" s="17">
        <f t="shared" si="8"/>
        <v>31.560000000000002</v>
      </c>
      <c r="P68" s="16">
        <f t="shared" si="9"/>
        <v>600</v>
      </c>
      <c r="Q68" s="17">
        <f t="shared" si="10"/>
        <v>31.560000000000002</v>
      </c>
      <c r="R68" s="17"/>
      <c r="S68" s="17"/>
    </row>
    <row r="69" spans="1:19">
      <c r="A69" s="14">
        <v>58</v>
      </c>
      <c r="B69" s="47" t="s">
        <v>114</v>
      </c>
      <c r="C69" s="47" t="s">
        <v>120</v>
      </c>
      <c r="D69" s="50" t="s">
        <v>193</v>
      </c>
      <c r="E69" s="47" t="s">
        <v>53</v>
      </c>
      <c r="F69" s="16">
        <v>4070</v>
      </c>
      <c r="G69" s="15">
        <v>0.35439999999999999</v>
      </c>
      <c r="H69" s="17">
        <v>1442.4</v>
      </c>
      <c r="I69" s="16">
        <v>4070</v>
      </c>
      <c r="J69" s="15">
        <v>0.35439999999999999</v>
      </c>
      <c r="K69" s="17">
        <v>1442.4</v>
      </c>
      <c r="L69" s="52" t="s">
        <v>193</v>
      </c>
      <c r="M69" s="18">
        <v>1</v>
      </c>
      <c r="N69" s="19">
        <f t="shared" si="7"/>
        <v>4070</v>
      </c>
      <c r="O69" s="17">
        <f t="shared" si="8"/>
        <v>1442.4</v>
      </c>
      <c r="P69" s="16">
        <f t="shared" si="9"/>
        <v>4070</v>
      </c>
      <c r="Q69" s="17">
        <f t="shared" si="10"/>
        <v>1442.4</v>
      </c>
      <c r="R69" s="17"/>
      <c r="S69" s="17"/>
    </row>
    <row r="70" spans="1:19" ht="25.5">
      <c r="A70" s="14">
        <v>59</v>
      </c>
      <c r="B70" s="47" t="s">
        <v>114</v>
      </c>
      <c r="C70" s="47" t="s">
        <v>121</v>
      </c>
      <c r="D70" s="50" t="s">
        <v>193</v>
      </c>
      <c r="E70" s="47" t="s">
        <v>71</v>
      </c>
      <c r="F70" s="16">
        <v>9</v>
      </c>
      <c r="G70" s="15">
        <v>3.3167</v>
      </c>
      <c r="H70" s="17">
        <v>29.85</v>
      </c>
      <c r="I70" s="16">
        <v>9</v>
      </c>
      <c r="J70" s="15">
        <v>3.3167</v>
      </c>
      <c r="K70" s="17">
        <v>29.85</v>
      </c>
      <c r="L70" s="52" t="s">
        <v>193</v>
      </c>
      <c r="M70" s="18">
        <v>1</v>
      </c>
      <c r="N70" s="19">
        <f t="shared" si="7"/>
        <v>9</v>
      </c>
      <c r="O70" s="17">
        <f t="shared" si="8"/>
        <v>29.85</v>
      </c>
      <c r="P70" s="16">
        <f t="shared" si="9"/>
        <v>9</v>
      </c>
      <c r="Q70" s="17">
        <f t="shared" si="10"/>
        <v>29.85</v>
      </c>
      <c r="R70" s="17"/>
      <c r="S70" s="17"/>
    </row>
    <row r="71" spans="1:19" ht="25.5">
      <c r="A71" s="14">
        <v>60</v>
      </c>
      <c r="B71" s="47" t="s">
        <v>114</v>
      </c>
      <c r="C71" s="47" t="s">
        <v>121</v>
      </c>
      <c r="D71" s="50" t="s">
        <v>193</v>
      </c>
      <c r="E71" s="47" t="s">
        <v>71</v>
      </c>
      <c r="F71" s="16">
        <v>40</v>
      </c>
      <c r="G71" s="15">
        <v>3.3170000000000002</v>
      </c>
      <c r="H71" s="17">
        <v>132.68</v>
      </c>
      <c r="I71" s="16">
        <v>40</v>
      </c>
      <c r="J71" s="15">
        <v>3.3170000000000002</v>
      </c>
      <c r="K71" s="17">
        <v>132.68</v>
      </c>
      <c r="L71" s="52" t="s">
        <v>193</v>
      </c>
      <c r="M71" s="18">
        <v>1</v>
      </c>
      <c r="N71" s="19">
        <f t="shared" si="7"/>
        <v>40</v>
      </c>
      <c r="O71" s="17">
        <f t="shared" si="8"/>
        <v>132.68</v>
      </c>
      <c r="P71" s="16">
        <f t="shared" si="9"/>
        <v>40</v>
      </c>
      <c r="Q71" s="17">
        <f t="shared" si="10"/>
        <v>132.68</v>
      </c>
      <c r="R71" s="17"/>
      <c r="S71" s="17"/>
    </row>
    <row r="72" spans="1:19" ht="25.5">
      <c r="A72" s="14">
        <v>61</v>
      </c>
      <c r="B72" s="47" t="s">
        <v>114</v>
      </c>
      <c r="C72" s="47" t="s">
        <v>122</v>
      </c>
      <c r="D72" s="50" t="s">
        <v>193</v>
      </c>
      <c r="E72" s="47" t="s">
        <v>71</v>
      </c>
      <c r="F72" s="16">
        <v>16</v>
      </c>
      <c r="G72" s="15">
        <v>3.3462000000000001</v>
      </c>
      <c r="H72" s="17">
        <v>53.54</v>
      </c>
      <c r="I72" s="16">
        <v>16</v>
      </c>
      <c r="J72" s="15">
        <v>3.3462000000000001</v>
      </c>
      <c r="K72" s="17">
        <v>53.54</v>
      </c>
      <c r="L72" s="52" t="s">
        <v>193</v>
      </c>
      <c r="M72" s="18">
        <v>1</v>
      </c>
      <c r="N72" s="19">
        <f t="shared" si="7"/>
        <v>16</v>
      </c>
      <c r="O72" s="17">
        <f t="shared" si="8"/>
        <v>53.54</v>
      </c>
      <c r="P72" s="16">
        <f t="shared" si="9"/>
        <v>16</v>
      </c>
      <c r="Q72" s="17">
        <f t="shared" si="10"/>
        <v>53.54</v>
      </c>
      <c r="R72" s="17"/>
      <c r="S72" s="17"/>
    </row>
    <row r="73" spans="1:19" ht="25.5">
      <c r="A73" s="14">
        <v>62</v>
      </c>
      <c r="B73" s="47" t="s">
        <v>114</v>
      </c>
      <c r="C73" s="47" t="s">
        <v>122</v>
      </c>
      <c r="D73" s="50" t="s">
        <v>193</v>
      </c>
      <c r="E73" s="47" t="s">
        <v>71</v>
      </c>
      <c r="F73" s="16">
        <v>20</v>
      </c>
      <c r="G73" s="15">
        <v>3.21</v>
      </c>
      <c r="H73" s="17">
        <v>64.2</v>
      </c>
      <c r="I73" s="16">
        <v>20</v>
      </c>
      <c r="J73" s="15">
        <v>3.21</v>
      </c>
      <c r="K73" s="17">
        <v>64.2</v>
      </c>
      <c r="L73" s="52" t="s">
        <v>193</v>
      </c>
      <c r="M73" s="18">
        <v>1</v>
      </c>
      <c r="N73" s="19">
        <f t="shared" si="7"/>
        <v>20</v>
      </c>
      <c r="O73" s="17">
        <f t="shared" si="8"/>
        <v>64.2</v>
      </c>
      <c r="P73" s="16">
        <f t="shared" si="9"/>
        <v>20</v>
      </c>
      <c r="Q73" s="17">
        <f t="shared" si="10"/>
        <v>64.2</v>
      </c>
      <c r="R73" s="17"/>
      <c r="S73" s="17"/>
    </row>
    <row r="74" spans="1:19">
      <c r="A74" s="14">
        <v>63</v>
      </c>
      <c r="B74" s="47" t="s">
        <v>114</v>
      </c>
      <c r="C74" s="47" t="s">
        <v>123</v>
      </c>
      <c r="D74" s="50" t="s">
        <v>193</v>
      </c>
      <c r="E74" s="47" t="s">
        <v>84</v>
      </c>
      <c r="F74" s="16">
        <v>1340</v>
      </c>
      <c r="G74" s="15">
        <v>0.42400000000000004</v>
      </c>
      <c r="H74" s="17">
        <v>568.16000000000008</v>
      </c>
      <c r="I74" s="16">
        <v>1340</v>
      </c>
      <c r="J74" s="15">
        <v>0.42400000000000004</v>
      </c>
      <c r="K74" s="17">
        <v>568.16000000000008</v>
      </c>
      <c r="L74" s="52" t="s">
        <v>193</v>
      </c>
      <c r="M74" s="18">
        <v>1</v>
      </c>
      <c r="N74" s="19">
        <f t="shared" si="7"/>
        <v>1340</v>
      </c>
      <c r="O74" s="17">
        <f t="shared" si="8"/>
        <v>568.16000000000008</v>
      </c>
      <c r="P74" s="16">
        <f t="shared" si="9"/>
        <v>1340</v>
      </c>
      <c r="Q74" s="17">
        <f t="shared" si="10"/>
        <v>568.16000000000008</v>
      </c>
      <c r="R74" s="17"/>
      <c r="S74" s="17"/>
    </row>
    <row r="75" spans="1:19" ht="38.25">
      <c r="A75" s="14">
        <v>64</v>
      </c>
      <c r="B75" s="47" t="s">
        <v>114</v>
      </c>
      <c r="C75" s="47" t="s">
        <v>124</v>
      </c>
      <c r="D75" s="50" t="s">
        <v>193</v>
      </c>
      <c r="E75" s="47" t="s">
        <v>53</v>
      </c>
      <c r="F75" s="16">
        <v>4863</v>
      </c>
      <c r="G75" s="15">
        <v>0.15</v>
      </c>
      <c r="H75" s="17">
        <v>729.45</v>
      </c>
      <c r="I75" s="16">
        <v>4863</v>
      </c>
      <c r="J75" s="15">
        <v>0.15</v>
      </c>
      <c r="K75" s="17">
        <v>729.45</v>
      </c>
      <c r="L75" s="52" t="s">
        <v>193</v>
      </c>
      <c r="M75" s="18">
        <v>1</v>
      </c>
      <c r="N75" s="19">
        <f t="shared" si="7"/>
        <v>4863</v>
      </c>
      <c r="O75" s="17">
        <f t="shared" si="8"/>
        <v>729.45</v>
      </c>
      <c r="P75" s="16">
        <f t="shared" si="9"/>
        <v>4863</v>
      </c>
      <c r="Q75" s="17">
        <f t="shared" si="10"/>
        <v>729.45</v>
      </c>
      <c r="R75" s="17"/>
      <c r="S75" s="17"/>
    </row>
    <row r="76" spans="1:19" ht="51">
      <c r="A76" s="14">
        <v>65</v>
      </c>
      <c r="B76" s="47" t="s">
        <v>114</v>
      </c>
      <c r="C76" s="47" t="s">
        <v>125</v>
      </c>
      <c r="D76" s="50" t="s">
        <v>193</v>
      </c>
      <c r="E76" s="47" t="s">
        <v>84</v>
      </c>
      <c r="F76" s="16">
        <v>2819</v>
      </c>
      <c r="G76" s="15">
        <v>0.19800000000000001</v>
      </c>
      <c r="H76" s="17">
        <v>558.16000000000008</v>
      </c>
      <c r="I76" s="16">
        <v>2819</v>
      </c>
      <c r="J76" s="15">
        <v>0.19800000000000001</v>
      </c>
      <c r="K76" s="17">
        <v>558.16000000000008</v>
      </c>
      <c r="L76" s="52" t="s">
        <v>193</v>
      </c>
      <c r="M76" s="18">
        <v>1</v>
      </c>
      <c r="N76" s="19">
        <f t="shared" si="7"/>
        <v>2819</v>
      </c>
      <c r="O76" s="17">
        <f t="shared" si="8"/>
        <v>558.16000000000008</v>
      </c>
      <c r="P76" s="16">
        <f t="shared" si="9"/>
        <v>2819</v>
      </c>
      <c r="Q76" s="17">
        <f t="shared" si="10"/>
        <v>558.16000000000008</v>
      </c>
      <c r="R76" s="17"/>
      <c r="S76" s="17"/>
    </row>
    <row r="77" spans="1:19">
      <c r="A77" s="14">
        <v>66</v>
      </c>
      <c r="B77" s="47" t="s">
        <v>114</v>
      </c>
      <c r="C77" s="47" t="s">
        <v>126</v>
      </c>
      <c r="D77" s="50" t="s">
        <v>193</v>
      </c>
      <c r="E77" s="47" t="s">
        <v>127</v>
      </c>
      <c r="F77" s="16">
        <v>34</v>
      </c>
      <c r="G77" s="15">
        <v>6.75</v>
      </c>
      <c r="H77" s="17">
        <v>229.5</v>
      </c>
      <c r="I77" s="16">
        <v>34</v>
      </c>
      <c r="J77" s="15">
        <v>6.75</v>
      </c>
      <c r="K77" s="17">
        <v>229.5</v>
      </c>
      <c r="L77" s="52" t="s">
        <v>193</v>
      </c>
      <c r="M77" s="18">
        <v>1</v>
      </c>
      <c r="N77" s="19">
        <f t="shared" si="7"/>
        <v>34</v>
      </c>
      <c r="O77" s="17">
        <f t="shared" si="8"/>
        <v>229.5</v>
      </c>
      <c r="P77" s="16">
        <f t="shared" si="9"/>
        <v>34</v>
      </c>
      <c r="Q77" s="17">
        <f t="shared" si="10"/>
        <v>229.5</v>
      </c>
      <c r="R77" s="17"/>
      <c r="S77" s="17"/>
    </row>
    <row r="78" spans="1:19" ht="25.5">
      <c r="A78" s="14">
        <v>67</v>
      </c>
      <c r="B78" s="47" t="s">
        <v>114</v>
      </c>
      <c r="C78" s="47" t="s">
        <v>128</v>
      </c>
      <c r="D78" s="50" t="s">
        <v>193</v>
      </c>
      <c r="E78" s="47" t="s">
        <v>71</v>
      </c>
      <c r="F78" s="16">
        <v>4</v>
      </c>
      <c r="G78" s="15">
        <v>1.4975000000000001</v>
      </c>
      <c r="H78" s="17">
        <v>5.99</v>
      </c>
      <c r="I78" s="16">
        <v>4</v>
      </c>
      <c r="J78" s="15">
        <v>1.4975000000000001</v>
      </c>
      <c r="K78" s="17">
        <v>5.99</v>
      </c>
      <c r="L78" s="52" t="s">
        <v>193</v>
      </c>
      <c r="M78" s="18">
        <v>1</v>
      </c>
      <c r="N78" s="19">
        <f t="shared" si="7"/>
        <v>4</v>
      </c>
      <c r="O78" s="17">
        <f t="shared" si="8"/>
        <v>5.99</v>
      </c>
      <c r="P78" s="16">
        <f t="shared" si="9"/>
        <v>4</v>
      </c>
      <c r="Q78" s="17">
        <f t="shared" si="10"/>
        <v>5.99</v>
      </c>
      <c r="R78" s="17"/>
      <c r="S78" s="17"/>
    </row>
    <row r="79" spans="1:19" ht="25.5">
      <c r="A79" s="14">
        <v>68</v>
      </c>
      <c r="B79" s="47" t="s">
        <v>114</v>
      </c>
      <c r="C79" s="47" t="s">
        <v>128</v>
      </c>
      <c r="D79" s="50" t="s">
        <v>193</v>
      </c>
      <c r="E79" s="47" t="s">
        <v>71</v>
      </c>
      <c r="F79" s="16">
        <v>30</v>
      </c>
      <c r="G79" s="15">
        <v>1.498</v>
      </c>
      <c r="H79" s="17">
        <v>44.940000000000005</v>
      </c>
      <c r="I79" s="16">
        <v>30</v>
      </c>
      <c r="J79" s="15">
        <v>1.498</v>
      </c>
      <c r="K79" s="17">
        <v>44.940000000000005</v>
      </c>
      <c r="L79" s="52" t="s">
        <v>193</v>
      </c>
      <c r="M79" s="18">
        <v>1</v>
      </c>
      <c r="N79" s="19">
        <f t="shared" si="7"/>
        <v>30</v>
      </c>
      <c r="O79" s="17">
        <f t="shared" si="8"/>
        <v>44.940000000000005</v>
      </c>
      <c r="P79" s="16">
        <f t="shared" si="9"/>
        <v>30</v>
      </c>
      <c r="Q79" s="17">
        <f t="shared" si="10"/>
        <v>44.940000000000005</v>
      </c>
      <c r="R79" s="17"/>
      <c r="S79" s="17"/>
    </row>
    <row r="80" spans="1:19" ht="25.5">
      <c r="A80" s="14">
        <v>69</v>
      </c>
      <c r="B80" s="47" t="s">
        <v>114</v>
      </c>
      <c r="C80" s="47" t="s">
        <v>129</v>
      </c>
      <c r="D80" s="50" t="s">
        <v>193</v>
      </c>
      <c r="E80" s="47" t="s">
        <v>71</v>
      </c>
      <c r="F80" s="16">
        <v>9</v>
      </c>
      <c r="G80" s="15">
        <v>2.5411000000000001</v>
      </c>
      <c r="H80" s="17">
        <v>22.87</v>
      </c>
      <c r="I80" s="16">
        <v>9</v>
      </c>
      <c r="J80" s="15">
        <v>2.5411000000000001</v>
      </c>
      <c r="K80" s="17">
        <v>22.87</v>
      </c>
      <c r="L80" s="52" t="s">
        <v>193</v>
      </c>
      <c r="M80" s="18">
        <v>1</v>
      </c>
      <c r="N80" s="19">
        <f t="shared" si="7"/>
        <v>9</v>
      </c>
      <c r="O80" s="17">
        <f t="shared" si="8"/>
        <v>22.87</v>
      </c>
      <c r="P80" s="16">
        <f t="shared" si="9"/>
        <v>9</v>
      </c>
      <c r="Q80" s="17">
        <f t="shared" si="10"/>
        <v>22.87</v>
      </c>
      <c r="R80" s="17"/>
      <c r="S80" s="17"/>
    </row>
    <row r="81" spans="1:19" ht="25.5">
      <c r="A81" s="14">
        <v>70</v>
      </c>
      <c r="B81" s="47" t="s">
        <v>114</v>
      </c>
      <c r="C81" s="47" t="s">
        <v>129</v>
      </c>
      <c r="D81" s="50" t="s">
        <v>193</v>
      </c>
      <c r="E81" s="47" t="s">
        <v>71</v>
      </c>
      <c r="F81" s="16">
        <v>20</v>
      </c>
      <c r="G81" s="15">
        <v>2.14</v>
      </c>
      <c r="H81" s="17">
        <v>42.800000000000004</v>
      </c>
      <c r="I81" s="16">
        <v>20</v>
      </c>
      <c r="J81" s="15">
        <v>2.14</v>
      </c>
      <c r="K81" s="17">
        <v>42.800000000000004</v>
      </c>
      <c r="L81" s="52" t="s">
        <v>193</v>
      </c>
      <c r="M81" s="18">
        <v>1</v>
      </c>
      <c r="N81" s="19">
        <f t="shared" si="7"/>
        <v>20</v>
      </c>
      <c r="O81" s="17">
        <f t="shared" si="8"/>
        <v>42.800000000000004</v>
      </c>
      <c r="P81" s="16">
        <f t="shared" si="9"/>
        <v>20</v>
      </c>
      <c r="Q81" s="17">
        <f t="shared" si="10"/>
        <v>42.800000000000004</v>
      </c>
      <c r="R81" s="17"/>
      <c r="S81" s="17"/>
    </row>
    <row r="82" spans="1:19" ht="25.5">
      <c r="A82" s="14">
        <v>71</v>
      </c>
      <c r="B82" s="47" t="s">
        <v>114</v>
      </c>
      <c r="C82" s="47" t="s">
        <v>130</v>
      </c>
      <c r="D82" s="50" t="s">
        <v>193</v>
      </c>
      <c r="E82" s="47" t="s">
        <v>71</v>
      </c>
      <c r="F82" s="16">
        <v>4</v>
      </c>
      <c r="G82" s="15">
        <v>1.04</v>
      </c>
      <c r="H82" s="17">
        <v>4.16</v>
      </c>
      <c r="I82" s="16">
        <v>4</v>
      </c>
      <c r="J82" s="15">
        <v>1.04</v>
      </c>
      <c r="K82" s="17">
        <v>4.16</v>
      </c>
      <c r="L82" s="52" t="s">
        <v>193</v>
      </c>
      <c r="M82" s="18">
        <v>1</v>
      </c>
      <c r="N82" s="19">
        <f t="shared" si="7"/>
        <v>4</v>
      </c>
      <c r="O82" s="17">
        <f t="shared" si="8"/>
        <v>4.16</v>
      </c>
      <c r="P82" s="16">
        <f t="shared" si="9"/>
        <v>4</v>
      </c>
      <c r="Q82" s="17">
        <f t="shared" si="10"/>
        <v>4.16</v>
      </c>
      <c r="R82" s="17"/>
      <c r="S82" s="17"/>
    </row>
    <row r="83" spans="1:19" ht="25.5">
      <c r="A83" s="14">
        <v>72</v>
      </c>
      <c r="B83" s="47" t="s">
        <v>114</v>
      </c>
      <c r="C83" s="47" t="s">
        <v>130</v>
      </c>
      <c r="D83" s="50" t="s">
        <v>193</v>
      </c>
      <c r="E83" s="47" t="s">
        <v>71</v>
      </c>
      <c r="F83" s="16">
        <v>10</v>
      </c>
      <c r="G83" s="15">
        <v>1.177</v>
      </c>
      <c r="H83" s="17">
        <v>11.770000000000001</v>
      </c>
      <c r="I83" s="16">
        <v>10</v>
      </c>
      <c r="J83" s="15">
        <v>1.177</v>
      </c>
      <c r="K83" s="17">
        <v>11.770000000000001</v>
      </c>
      <c r="L83" s="52" t="s">
        <v>193</v>
      </c>
      <c r="M83" s="18">
        <v>1</v>
      </c>
      <c r="N83" s="19">
        <f t="shared" si="7"/>
        <v>10</v>
      </c>
      <c r="O83" s="17">
        <f t="shared" si="8"/>
        <v>11.770000000000001</v>
      </c>
      <c r="P83" s="16">
        <f t="shared" si="9"/>
        <v>10</v>
      </c>
      <c r="Q83" s="17">
        <f t="shared" si="10"/>
        <v>11.770000000000001</v>
      </c>
      <c r="R83" s="17"/>
      <c r="S83" s="17"/>
    </row>
    <row r="84" spans="1:19" ht="25.5">
      <c r="A84" s="14">
        <v>73</v>
      </c>
      <c r="B84" s="47" t="s">
        <v>114</v>
      </c>
      <c r="C84" s="47" t="s">
        <v>131</v>
      </c>
      <c r="D84" s="50" t="s">
        <v>193</v>
      </c>
      <c r="E84" s="47" t="s">
        <v>71</v>
      </c>
      <c r="F84" s="16">
        <v>6</v>
      </c>
      <c r="G84" s="15">
        <v>26.965</v>
      </c>
      <c r="H84" s="17">
        <v>161.79000000000002</v>
      </c>
      <c r="I84" s="16">
        <v>6</v>
      </c>
      <c r="J84" s="15">
        <v>26.965</v>
      </c>
      <c r="K84" s="17">
        <v>161.79000000000002</v>
      </c>
      <c r="L84" s="52" t="s">
        <v>193</v>
      </c>
      <c r="M84" s="18">
        <v>1</v>
      </c>
      <c r="N84" s="19">
        <f t="shared" si="7"/>
        <v>6</v>
      </c>
      <c r="O84" s="17">
        <f t="shared" si="8"/>
        <v>161.79000000000002</v>
      </c>
      <c r="P84" s="16">
        <f t="shared" si="9"/>
        <v>6</v>
      </c>
      <c r="Q84" s="17">
        <f t="shared" si="10"/>
        <v>161.79000000000002</v>
      </c>
      <c r="R84" s="17"/>
      <c r="S84" s="17"/>
    </row>
    <row r="85" spans="1:19" ht="38.25">
      <c r="A85" s="14">
        <v>74</v>
      </c>
      <c r="B85" s="47" t="s">
        <v>114</v>
      </c>
      <c r="C85" s="47" t="s">
        <v>132</v>
      </c>
      <c r="D85" s="50" t="s">
        <v>193</v>
      </c>
      <c r="E85" s="47" t="s">
        <v>69</v>
      </c>
      <c r="F85" s="16">
        <v>10</v>
      </c>
      <c r="G85" s="15">
        <v>222</v>
      </c>
      <c r="H85" s="17">
        <v>2220</v>
      </c>
      <c r="I85" s="16">
        <v>10</v>
      </c>
      <c r="J85" s="15">
        <v>222</v>
      </c>
      <c r="K85" s="17">
        <v>2220</v>
      </c>
      <c r="L85" s="52" t="s">
        <v>193</v>
      </c>
      <c r="M85" s="18">
        <v>1</v>
      </c>
      <c r="N85" s="19">
        <f t="shared" si="7"/>
        <v>10</v>
      </c>
      <c r="O85" s="17">
        <f t="shared" si="8"/>
        <v>2220</v>
      </c>
      <c r="P85" s="16">
        <f t="shared" si="9"/>
        <v>10</v>
      </c>
      <c r="Q85" s="17">
        <f t="shared" si="10"/>
        <v>2220</v>
      </c>
      <c r="R85" s="17"/>
      <c r="S85" s="17"/>
    </row>
    <row r="86" spans="1:19" ht="25.5">
      <c r="A86" s="14">
        <v>75</v>
      </c>
      <c r="B86" s="47" t="s">
        <v>114</v>
      </c>
      <c r="C86" s="47" t="s">
        <v>133</v>
      </c>
      <c r="D86" s="50" t="s">
        <v>193</v>
      </c>
      <c r="E86" s="47" t="s">
        <v>76</v>
      </c>
      <c r="F86" s="16">
        <v>12</v>
      </c>
      <c r="G86" s="15">
        <v>1.8725000000000001</v>
      </c>
      <c r="H86" s="17">
        <v>22.470000000000002</v>
      </c>
      <c r="I86" s="16">
        <v>12</v>
      </c>
      <c r="J86" s="15">
        <v>1.8725000000000001</v>
      </c>
      <c r="K86" s="17">
        <v>22.470000000000002</v>
      </c>
      <c r="L86" s="52" t="s">
        <v>193</v>
      </c>
      <c r="M86" s="18">
        <v>1</v>
      </c>
      <c r="N86" s="19">
        <f t="shared" si="7"/>
        <v>12</v>
      </c>
      <c r="O86" s="17">
        <f t="shared" si="8"/>
        <v>22.470000000000002</v>
      </c>
      <c r="P86" s="16">
        <f t="shared" si="9"/>
        <v>12</v>
      </c>
      <c r="Q86" s="17">
        <f t="shared" si="10"/>
        <v>22.470000000000002</v>
      </c>
      <c r="R86" s="17"/>
      <c r="S86" s="17"/>
    </row>
    <row r="87" spans="1:19" ht="25.5">
      <c r="A87" s="14">
        <v>76</v>
      </c>
      <c r="B87" s="47" t="s">
        <v>114</v>
      </c>
      <c r="C87" s="47" t="s">
        <v>133</v>
      </c>
      <c r="D87" s="50" t="s">
        <v>193</v>
      </c>
      <c r="E87" s="47" t="s">
        <v>76</v>
      </c>
      <c r="F87" s="16">
        <v>30</v>
      </c>
      <c r="G87" s="15">
        <v>1.9260000000000002</v>
      </c>
      <c r="H87" s="17">
        <v>57.78</v>
      </c>
      <c r="I87" s="16">
        <v>30</v>
      </c>
      <c r="J87" s="15">
        <v>1.9260000000000002</v>
      </c>
      <c r="K87" s="17">
        <v>57.78</v>
      </c>
      <c r="L87" s="52" t="s">
        <v>193</v>
      </c>
      <c r="M87" s="18">
        <v>1</v>
      </c>
      <c r="N87" s="19">
        <f t="shared" si="7"/>
        <v>30</v>
      </c>
      <c r="O87" s="17">
        <f t="shared" si="8"/>
        <v>57.78</v>
      </c>
      <c r="P87" s="16">
        <f t="shared" si="9"/>
        <v>30</v>
      </c>
      <c r="Q87" s="17">
        <f t="shared" si="10"/>
        <v>57.78</v>
      </c>
      <c r="R87" s="17"/>
      <c r="S87" s="17"/>
    </row>
    <row r="88" spans="1:19" ht="38.25">
      <c r="A88" s="14">
        <v>77</v>
      </c>
      <c r="B88" s="47" t="s">
        <v>114</v>
      </c>
      <c r="C88" s="47" t="s">
        <v>68</v>
      </c>
      <c r="D88" s="50" t="s">
        <v>193</v>
      </c>
      <c r="E88" s="47" t="s">
        <v>69</v>
      </c>
      <c r="F88" s="16">
        <v>2</v>
      </c>
      <c r="G88" s="15">
        <v>19.305</v>
      </c>
      <c r="H88" s="17">
        <v>38.61</v>
      </c>
      <c r="I88" s="16">
        <v>2</v>
      </c>
      <c r="J88" s="15">
        <v>19.305</v>
      </c>
      <c r="K88" s="17">
        <v>38.61</v>
      </c>
      <c r="L88" s="52" t="s">
        <v>193</v>
      </c>
      <c r="M88" s="18">
        <v>1</v>
      </c>
      <c r="N88" s="19">
        <f t="shared" si="7"/>
        <v>2</v>
      </c>
      <c r="O88" s="17">
        <f t="shared" si="8"/>
        <v>38.61</v>
      </c>
      <c r="P88" s="16">
        <f t="shared" si="9"/>
        <v>2</v>
      </c>
      <c r="Q88" s="17">
        <f t="shared" si="10"/>
        <v>38.61</v>
      </c>
      <c r="R88" s="17"/>
      <c r="S88" s="17"/>
    </row>
    <row r="89" spans="1:19" ht="26.25" customHeight="1">
      <c r="A89" s="14">
        <v>78</v>
      </c>
      <c r="B89" s="47" t="s">
        <v>114</v>
      </c>
      <c r="C89" s="47" t="s">
        <v>134</v>
      </c>
      <c r="D89" s="50" t="s">
        <v>193</v>
      </c>
      <c r="E89" s="47" t="s">
        <v>71</v>
      </c>
      <c r="F89" s="16">
        <v>3</v>
      </c>
      <c r="G89" s="15">
        <v>7.67</v>
      </c>
      <c r="H89" s="17">
        <v>23.01</v>
      </c>
      <c r="I89" s="16">
        <v>3</v>
      </c>
      <c r="J89" s="15">
        <v>7.67</v>
      </c>
      <c r="K89" s="17">
        <v>23.01</v>
      </c>
      <c r="L89" s="52" t="s">
        <v>193</v>
      </c>
      <c r="M89" s="18">
        <v>1</v>
      </c>
      <c r="N89" s="19">
        <f t="shared" si="7"/>
        <v>3</v>
      </c>
      <c r="O89" s="17">
        <f t="shared" si="8"/>
        <v>23.01</v>
      </c>
      <c r="P89" s="16">
        <f t="shared" si="9"/>
        <v>3</v>
      </c>
      <c r="Q89" s="17">
        <f t="shared" si="10"/>
        <v>23.01</v>
      </c>
      <c r="R89" s="17"/>
      <c r="S89" s="17"/>
    </row>
    <row r="90" spans="1:19" ht="25.5">
      <c r="A90" s="14">
        <v>79</v>
      </c>
      <c r="B90" s="47" t="s">
        <v>114</v>
      </c>
      <c r="C90" s="47" t="s">
        <v>135</v>
      </c>
      <c r="D90" s="50" t="s">
        <v>193</v>
      </c>
      <c r="E90" s="47" t="s">
        <v>76</v>
      </c>
      <c r="F90" s="16">
        <v>2</v>
      </c>
      <c r="G90" s="15">
        <v>40.585000000000001</v>
      </c>
      <c r="H90" s="17">
        <v>81.17</v>
      </c>
      <c r="I90" s="16">
        <v>2</v>
      </c>
      <c r="J90" s="15">
        <v>40.585000000000001</v>
      </c>
      <c r="K90" s="17">
        <v>81.17</v>
      </c>
      <c r="L90" s="52" t="s">
        <v>193</v>
      </c>
      <c r="M90" s="18">
        <v>1</v>
      </c>
      <c r="N90" s="19">
        <f t="shared" si="7"/>
        <v>2</v>
      </c>
      <c r="O90" s="17">
        <f t="shared" si="8"/>
        <v>81.17</v>
      </c>
      <c r="P90" s="16">
        <f t="shared" si="9"/>
        <v>2</v>
      </c>
      <c r="Q90" s="17">
        <f t="shared" si="10"/>
        <v>81.17</v>
      </c>
      <c r="R90" s="17"/>
      <c r="S90" s="17"/>
    </row>
    <row r="91" spans="1:19" ht="25.5">
      <c r="A91" s="14">
        <v>80</v>
      </c>
      <c r="B91" s="47" t="s">
        <v>114</v>
      </c>
      <c r="C91" s="47" t="s">
        <v>70</v>
      </c>
      <c r="D91" s="50" t="s">
        <v>193</v>
      </c>
      <c r="E91" s="47" t="s">
        <v>71</v>
      </c>
      <c r="F91" s="16">
        <v>10</v>
      </c>
      <c r="G91" s="15">
        <v>1.605</v>
      </c>
      <c r="H91" s="17">
        <v>16.05</v>
      </c>
      <c r="I91" s="16">
        <v>10</v>
      </c>
      <c r="J91" s="15">
        <v>1.605</v>
      </c>
      <c r="K91" s="17">
        <v>16.05</v>
      </c>
      <c r="L91" s="52" t="s">
        <v>193</v>
      </c>
      <c r="M91" s="18">
        <v>1</v>
      </c>
      <c r="N91" s="19">
        <f t="shared" si="7"/>
        <v>10</v>
      </c>
      <c r="O91" s="17">
        <f t="shared" si="8"/>
        <v>16.05</v>
      </c>
      <c r="P91" s="16">
        <f t="shared" si="9"/>
        <v>10</v>
      </c>
      <c r="Q91" s="17">
        <f t="shared" si="10"/>
        <v>16.05</v>
      </c>
      <c r="R91" s="17"/>
      <c r="S91" s="17"/>
    </row>
    <row r="92" spans="1:19">
      <c r="A92" s="14">
        <v>81</v>
      </c>
      <c r="B92" s="47" t="s">
        <v>114</v>
      </c>
      <c r="C92" s="47" t="s">
        <v>136</v>
      </c>
      <c r="D92" s="50" t="s">
        <v>193</v>
      </c>
      <c r="E92" s="47" t="s">
        <v>76</v>
      </c>
      <c r="F92" s="16">
        <v>1</v>
      </c>
      <c r="G92" s="15">
        <v>15.190000000000001</v>
      </c>
      <c r="H92" s="17">
        <v>15.190000000000001</v>
      </c>
      <c r="I92" s="16">
        <v>1</v>
      </c>
      <c r="J92" s="15">
        <v>15.190000000000001</v>
      </c>
      <c r="K92" s="17">
        <v>15.190000000000001</v>
      </c>
      <c r="L92" s="52" t="s">
        <v>193</v>
      </c>
      <c r="M92" s="18">
        <v>1</v>
      </c>
      <c r="N92" s="19">
        <f t="shared" si="7"/>
        <v>1</v>
      </c>
      <c r="O92" s="17">
        <f t="shared" si="8"/>
        <v>15.190000000000001</v>
      </c>
      <c r="P92" s="16">
        <f t="shared" si="9"/>
        <v>1</v>
      </c>
      <c r="Q92" s="17">
        <f t="shared" si="10"/>
        <v>15.190000000000001</v>
      </c>
      <c r="R92" s="17"/>
      <c r="S92" s="17"/>
    </row>
    <row r="93" spans="1:19">
      <c r="A93" s="14">
        <v>82</v>
      </c>
      <c r="B93" s="47" t="s">
        <v>114</v>
      </c>
      <c r="C93" s="47" t="s">
        <v>136</v>
      </c>
      <c r="D93" s="50" t="s">
        <v>193</v>
      </c>
      <c r="E93" s="47" t="s">
        <v>76</v>
      </c>
      <c r="F93" s="16">
        <v>1</v>
      </c>
      <c r="G93" s="15">
        <v>14.4</v>
      </c>
      <c r="H93" s="17">
        <v>14.4</v>
      </c>
      <c r="I93" s="16">
        <v>1</v>
      </c>
      <c r="J93" s="15">
        <v>14.4</v>
      </c>
      <c r="K93" s="17">
        <v>14.4</v>
      </c>
      <c r="L93" s="52" t="s">
        <v>193</v>
      </c>
      <c r="M93" s="18">
        <v>1</v>
      </c>
      <c r="N93" s="19">
        <f t="shared" si="7"/>
        <v>1</v>
      </c>
      <c r="O93" s="17">
        <f t="shared" si="8"/>
        <v>14.4</v>
      </c>
      <c r="P93" s="16">
        <f t="shared" si="9"/>
        <v>1</v>
      </c>
      <c r="Q93" s="17">
        <f t="shared" si="10"/>
        <v>14.4</v>
      </c>
      <c r="R93" s="17"/>
      <c r="S93" s="17"/>
    </row>
    <row r="94" spans="1:19" ht="25.5">
      <c r="A94" s="14">
        <v>83</v>
      </c>
      <c r="B94" s="47" t="s">
        <v>114</v>
      </c>
      <c r="C94" s="47" t="s">
        <v>137</v>
      </c>
      <c r="D94" s="50" t="s">
        <v>193</v>
      </c>
      <c r="E94" s="47" t="s">
        <v>53</v>
      </c>
      <c r="F94" s="16">
        <v>760</v>
      </c>
      <c r="G94" s="15">
        <v>1.5999000000000001</v>
      </c>
      <c r="H94" s="17">
        <v>1215.93</v>
      </c>
      <c r="I94" s="16">
        <v>760</v>
      </c>
      <c r="J94" s="15">
        <v>1.5999000000000001</v>
      </c>
      <c r="K94" s="17">
        <v>1215.93</v>
      </c>
      <c r="L94" s="52" t="s">
        <v>193</v>
      </c>
      <c r="M94" s="18">
        <v>1</v>
      </c>
      <c r="N94" s="19">
        <f t="shared" ref="N94:N125" si="11">F94</f>
        <v>760</v>
      </c>
      <c r="O94" s="17">
        <f t="shared" ref="O94:O125" si="12">H94</f>
        <v>1215.93</v>
      </c>
      <c r="P94" s="16">
        <f t="shared" ref="P94:P125" si="13">I94</f>
        <v>760</v>
      </c>
      <c r="Q94" s="17">
        <f t="shared" ref="Q94:Q125" si="14">K94</f>
        <v>1215.93</v>
      </c>
      <c r="R94" s="17"/>
      <c r="S94" s="17"/>
    </row>
    <row r="95" spans="1:19" ht="25.5">
      <c r="A95" s="14">
        <v>84</v>
      </c>
      <c r="B95" s="47" t="s">
        <v>114</v>
      </c>
      <c r="C95" s="47" t="s">
        <v>138</v>
      </c>
      <c r="D95" s="50" t="s">
        <v>193</v>
      </c>
      <c r="E95" s="47" t="s">
        <v>76</v>
      </c>
      <c r="F95" s="16">
        <v>3</v>
      </c>
      <c r="G95" s="15">
        <v>14.4</v>
      </c>
      <c r="H95" s="17">
        <v>43.2</v>
      </c>
      <c r="I95" s="16">
        <v>3</v>
      </c>
      <c r="J95" s="15">
        <v>14.4</v>
      </c>
      <c r="K95" s="17">
        <v>43.2</v>
      </c>
      <c r="L95" s="52" t="s">
        <v>193</v>
      </c>
      <c r="M95" s="18">
        <v>1</v>
      </c>
      <c r="N95" s="19">
        <f t="shared" si="11"/>
        <v>3</v>
      </c>
      <c r="O95" s="17">
        <f t="shared" si="12"/>
        <v>43.2</v>
      </c>
      <c r="P95" s="16">
        <f t="shared" si="13"/>
        <v>3</v>
      </c>
      <c r="Q95" s="17">
        <f t="shared" si="14"/>
        <v>43.2</v>
      </c>
      <c r="R95" s="17"/>
      <c r="S95" s="17"/>
    </row>
    <row r="96" spans="1:19" ht="25.5">
      <c r="A96" s="14">
        <v>85</v>
      </c>
      <c r="B96" s="47" t="s">
        <v>114</v>
      </c>
      <c r="C96" s="47" t="s">
        <v>139</v>
      </c>
      <c r="D96" s="50" t="s">
        <v>193</v>
      </c>
      <c r="E96" s="47" t="s">
        <v>71</v>
      </c>
      <c r="F96" s="16">
        <v>48</v>
      </c>
      <c r="G96" s="15">
        <v>1.4981</v>
      </c>
      <c r="H96" s="17">
        <v>71.91</v>
      </c>
      <c r="I96" s="16">
        <v>48</v>
      </c>
      <c r="J96" s="15">
        <v>1.4981</v>
      </c>
      <c r="K96" s="17">
        <v>71.91</v>
      </c>
      <c r="L96" s="52" t="s">
        <v>193</v>
      </c>
      <c r="M96" s="18">
        <v>1</v>
      </c>
      <c r="N96" s="19">
        <f t="shared" si="11"/>
        <v>48</v>
      </c>
      <c r="O96" s="17">
        <f t="shared" si="12"/>
        <v>71.91</v>
      </c>
      <c r="P96" s="16">
        <f t="shared" si="13"/>
        <v>48</v>
      </c>
      <c r="Q96" s="17">
        <f t="shared" si="14"/>
        <v>71.91</v>
      </c>
      <c r="R96" s="17"/>
      <c r="S96" s="17"/>
    </row>
    <row r="97" spans="1:19">
      <c r="A97" s="14">
        <v>86</v>
      </c>
      <c r="B97" s="47" t="s">
        <v>114</v>
      </c>
      <c r="C97" s="47" t="s">
        <v>105</v>
      </c>
      <c r="D97" s="50" t="s">
        <v>193</v>
      </c>
      <c r="E97" s="47" t="s">
        <v>53</v>
      </c>
      <c r="F97" s="16">
        <v>2000</v>
      </c>
      <c r="G97" s="15">
        <v>0.19800000000000001</v>
      </c>
      <c r="H97" s="17">
        <v>396</v>
      </c>
      <c r="I97" s="16">
        <v>2000</v>
      </c>
      <c r="J97" s="15">
        <v>0.19800000000000001</v>
      </c>
      <c r="K97" s="17">
        <v>396</v>
      </c>
      <c r="L97" s="52" t="s">
        <v>193</v>
      </c>
      <c r="M97" s="18">
        <v>1</v>
      </c>
      <c r="N97" s="19">
        <f t="shared" si="11"/>
        <v>2000</v>
      </c>
      <c r="O97" s="17">
        <f t="shared" si="12"/>
        <v>396</v>
      </c>
      <c r="P97" s="16">
        <f t="shared" si="13"/>
        <v>2000</v>
      </c>
      <c r="Q97" s="17">
        <f t="shared" si="14"/>
        <v>396</v>
      </c>
      <c r="R97" s="17"/>
      <c r="S97" s="17"/>
    </row>
    <row r="98" spans="1:19" ht="25.5">
      <c r="A98" s="14">
        <v>87</v>
      </c>
      <c r="B98" s="47" t="s">
        <v>114</v>
      </c>
      <c r="C98" s="47" t="s">
        <v>140</v>
      </c>
      <c r="D98" s="50" t="s">
        <v>193</v>
      </c>
      <c r="E98" s="47" t="s">
        <v>80</v>
      </c>
      <c r="F98" s="16">
        <v>10</v>
      </c>
      <c r="G98" s="15">
        <v>3.649</v>
      </c>
      <c r="H98" s="17">
        <v>36.49</v>
      </c>
      <c r="I98" s="16">
        <v>10</v>
      </c>
      <c r="J98" s="15">
        <v>3.649</v>
      </c>
      <c r="K98" s="17">
        <v>36.49</v>
      </c>
      <c r="L98" s="52" t="s">
        <v>193</v>
      </c>
      <c r="M98" s="18">
        <v>1</v>
      </c>
      <c r="N98" s="19">
        <f t="shared" si="11"/>
        <v>10</v>
      </c>
      <c r="O98" s="17">
        <f t="shared" si="12"/>
        <v>36.49</v>
      </c>
      <c r="P98" s="16">
        <f t="shared" si="13"/>
        <v>10</v>
      </c>
      <c r="Q98" s="17">
        <f t="shared" si="14"/>
        <v>36.49</v>
      </c>
      <c r="R98" s="17"/>
      <c r="S98" s="17"/>
    </row>
    <row r="99" spans="1:19">
      <c r="A99" s="14">
        <v>88</v>
      </c>
      <c r="B99" s="47" t="s">
        <v>114</v>
      </c>
      <c r="C99" s="47" t="s">
        <v>141</v>
      </c>
      <c r="D99" s="50" t="s">
        <v>193</v>
      </c>
      <c r="E99" s="47" t="s">
        <v>53</v>
      </c>
      <c r="F99" s="16">
        <v>889</v>
      </c>
      <c r="G99" s="15">
        <v>0.73680000000000001</v>
      </c>
      <c r="H99" s="17">
        <v>655.02</v>
      </c>
      <c r="I99" s="16">
        <v>889</v>
      </c>
      <c r="J99" s="15">
        <v>0.73680000000000001</v>
      </c>
      <c r="K99" s="17">
        <v>655.02</v>
      </c>
      <c r="L99" s="52" t="s">
        <v>193</v>
      </c>
      <c r="M99" s="18">
        <v>1</v>
      </c>
      <c r="N99" s="19">
        <f t="shared" si="11"/>
        <v>889</v>
      </c>
      <c r="O99" s="17">
        <f t="shared" si="12"/>
        <v>655.02</v>
      </c>
      <c r="P99" s="16">
        <f t="shared" si="13"/>
        <v>889</v>
      </c>
      <c r="Q99" s="17">
        <f t="shared" si="14"/>
        <v>655.02</v>
      </c>
      <c r="R99" s="17"/>
      <c r="S99" s="17"/>
    </row>
    <row r="100" spans="1:19" ht="25.5">
      <c r="A100" s="14">
        <v>89</v>
      </c>
      <c r="B100" s="47" t="s">
        <v>114</v>
      </c>
      <c r="C100" s="47" t="s">
        <v>72</v>
      </c>
      <c r="D100" s="50" t="s">
        <v>193</v>
      </c>
      <c r="E100" s="47" t="s">
        <v>71</v>
      </c>
      <c r="F100" s="16">
        <v>10</v>
      </c>
      <c r="G100" s="15">
        <v>2.6750000000000003</v>
      </c>
      <c r="H100" s="17">
        <v>26.75</v>
      </c>
      <c r="I100" s="16">
        <v>10</v>
      </c>
      <c r="J100" s="15">
        <v>2.6750000000000003</v>
      </c>
      <c r="K100" s="17">
        <v>26.75</v>
      </c>
      <c r="L100" s="52" t="s">
        <v>193</v>
      </c>
      <c r="M100" s="18">
        <v>1</v>
      </c>
      <c r="N100" s="19">
        <f t="shared" si="11"/>
        <v>10</v>
      </c>
      <c r="O100" s="17">
        <f t="shared" si="12"/>
        <v>26.75</v>
      </c>
      <c r="P100" s="16">
        <f t="shared" si="13"/>
        <v>10</v>
      </c>
      <c r="Q100" s="17">
        <f t="shared" si="14"/>
        <v>26.75</v>
      </c>
      <c r="R100" s="17"/>
      <c r="S100" s="17"/>
    </row>
    <row r="101" spans="1:19" ht="25.5">
      <c r="A101" s="14">
        <v>90</v>
      </c>
      <c r="B101" s="47" t="s">
        <v>114</v>
      </c>
      <c r="C101" s="47" t="s">
        <v>142</v>
      </c>
      <c r="D101" s="50" t="s">
        <v>193</v>
      </c>
      <c r="E101" s="47" t="s">
        <v>71</v>
      </c>
      <c r="F101" s="16">
        <v>25</v>
      </c>
      <c r="G101" s="15">
        <v>7.7960000000000003</v>
      </c>
      <c r="H101" s="17">
        <v>194.9</v>
      </c>
      <c r="I101" s="16">
        <v>25</v>
      </c>
      <c r="J101" s="15">
        <v>7.7960000000000003</v>
      </c>
      <c r="K101" s="17">
        <v>194.9</v>
      </c>
      <c r="L101" s="52" t="s">
        <v>193</v>
      </c>
      <c r="M101" s="18">
        <v>1</v>
      </c>
      <c r="N101" s="19">
        <f t="shared" si="11"/>
        <v>25</v>
      </c>
      <c r="O101" s="17">
        <f t="shared" si="12"/>
        <v>194.9</v>
      </c>
      <c r="P101" s="16">
        <f t="shared" si="13"/>
        <v>25</v>
      </c>
      <c r="Q101" s="17">
        <f t="shared" si="14"/>
        <v>194.9</v>
      </c>
      <c r="R101" s="17"/>
      <c r="S101" s="17"/>
    </row>
    <row r="102" spans="1:19" ht="25.5">
      <c r="A102" s="14">
        <v>91</v>
      </c>
      <c r="B102" s="47" t="s">
        <v>114</v>
      </c>
      <c r="C102" s="47" t="s">
        <v>143</v>
      </c>
      <c r="D102" s="50" t="s">
        <v>193</v>
      </c>
      <c r="E102" s="47" t="s">
        <v>71</v>
      </c>
      <c r="F102" s="16">
        <v>11</v>
      </c>
      <c r="G102" s="15">
        <v>1.48</v>
      </c>
      <c r="H102" s="17">
        <v>16.28</v>
      </c>
      <c r="I102" s="16">
        <v>11</v>
      </c>
      <c r="J102" s="15">
        <v>1.48</v>
      </c>
      <c r="K102" s="17">
        <v>16.28</v>
      </c>
      <c r="L102" s="52" t="s">
        <v>193</v>
      </c>
      <c r="M102" s="18">
        <v>1</v>
      </c>
      <c r="N102" s="19">
        <f t="shared" si="11"/>
        <v>11</v>
      </c>
      <c r="O102" s="17">
        <f t="shared" si="12"/>
        <v>16.28</v>
      </c>
      <c r="P102" s="16">
        <f t="shared" si="13"/>
        <v>11</v>
      </c>
      <c r="Q102" s="17">
        <f t="shared" si="14"/>
        <v>16.28</v>
      </c>
      <c r="R102" s="17"/>
      <c r="S102" s="17"/>
    </row>
    <row r="103" spans="1:19" ht="25.5">
      <c r="A103" s="14">
        <v>92</v>
      </c>
      <c r="B103" s="47" t="s">
        <v>114</v>
      </c>
      <c r="C103" s="47" t="s">
        <v>144</v>
      </c>
      <c r="D103" s="50" t="s">
        <v>193</v>
      </c>
      <c r="E103" s="47" t="s">
        <v>71</v>
      </c>
      <c r="F103" s="16">
        <v>20</v>
      </c>
      <c r="G103" s="15">
        <v>1.177</v>
      </c>
      <c r="H103" s="17">
        <v>23.540000000000003</v>
      </c>
      <c r="I103" s="16">
        <v>20</v>
      </c>
      <c r="J103" s="15">
        <v>1.177</v>
      </c>
      <c r="K103" s="17">
        <v>23.540000000000003</v>
      </c>
      <c r="L103" s="52" t="s">
        <v>193</v>
      </c>
      <c r="M103" s="18">
        <v>1</v>
      </c>
      <c r="N103" s="19">
        <f t="shared" si="11"/>
        <v>20</v>
      </c>
      <c r="O103" s="17">
        <f t="shared" si="12"/>
        <v>23.540000000000003</v>
      </c>
      <c r="P103" s="16">
        <f t="shared" si="13"/>
        <v>20</v>
      </c>
      <c r="Q103" s="17">
        <f t="shared" si="14"/>
        <v>23.540000000000003</v>
      </c>
      <c r="R103" s="17"/>
      <c r="S103" s="17"/>
    </row>
    <row r="104" spans="1:19" ht="25.5">
      <c r="A104" s="14">
        <v>93</v>
      </c>
      <c r="B104" s="47" t="s">
        <v>114</v>
      </c>
      <c r="C104" s="47" t="s">
        <v>144</v>
      </c>
      <c r="D104" s="50" t="s">
        <v>193</v>
      </c>
      <c r="E104" s="47" t="s">
        <v>71</v>
      </c>
      <c r="F104" s="16">
        <v>20</v>
      </c>
      <c r="G104" s="15">
        <v>1.177</v>
      </c>
      <c r="H104" s="17">
        <v>23.540000000000003</v>
      </c>
      <c r="I104" s="16">
        <v>20</v>
      </c>
      <c r="J104" s="15">
        <v>1.177</v>
      </c>
      <c r="K104" s="17">
        <v>23.540000000000003</v>
      </c>
      <c r="L104" s="52" t="s">
        <v>193</v>
      </c>
      <c r="M104" s="18">
        <v>1</v>
      </c>
      <c r="N104" s="19">
        <f t="shared" si="11"/>
        <v>20</v>
      </c>
      <c r="O104" s="17">
        <f t="shared" si="12"/>
        <v>23.540000000000003</v>
      </c>
      <c r="P104" s="16">
        <f t="shared" si="13"/>
        <v>20</v>
      </c>
      <c r="Q104" s="17">
        <f t="shared" si="14"/>
        <v>23.540000000000003</v>
      </c>
      <c r="R104" s="17"/>
      <c r="S104" s="17"/>
    </row>
    <row r="105" spans="1:19" ht="25.5">
      <c r="A105" s="14">
        <v>94</v>
      </c>
      <c r="B105" s="47" t="s">
        <v>114</v>
      </c>
      <c r="C105" s="47" t="s">
        <v>145</v>
      </c>
      <c r="D105" s="50" t="s">
        <v>193</v>
      </c>
      <c r="E105" s="47" t="s">
        <v>84</v>
      </c>
      <c r="F105" s="16">
        <v>8200</v>
      </c>
      <c r="G105" s="15">
        <v>3.78E-2</v>
      </c>
      <c r="H105" s="17">
        <v>310.28000000000003</v>
      </c>
      <c r="I105" s="16">
        <v>8200</v>
      </c>
      <c r="J105" s="15">
        <v>3.78E-2</v>
      </c>
      <c r="K105" s="17">
        <v>310.28000000000003</v>
      </c>
      <c r="L105" s="52" t="s">
        <v>193</v>
      </c>
      <c r="M105" s="18">
        <v>1</v>
      </c>
      <c r="N105" s="19">
        <f t="shared" si="11"/>
        <v>8200</v>
      </c>
      <c r="O105" s="17">
        <f t="shared" si="12"/>
        <v>310.28000000000003</v>
      </c>
      <c r="P105" s="16">
        <f t="shared" si="13"/>
        <v>8200</v>
      </c>
      <c r="Q105" s="17">
        <f t="shared" si="14"/>
        <v>310.28000000000003</v>
      </c>
      <c r="R105" s="17"/>
      <c r="S105" s="17"/>
    </row>
    <row r="106" spans="1:19" ht="25.5">
      <c r="A106" s="14">
        <v>95</v>
      </c>
      <c r="B106" s="47" t="s">
        <v>114</v>
      </c>
      <c r="C106" s="47" t="s">
        <v>145</v>
      </c>
      <c r="D106" s="50" t="s">
        <v>193</v>
      </c>
      <c r="E106" s="47" t="s">
        <v>84</v>
      </c>
      <c r="F106" s="16">
        <v>7600</v>
      </c>
      <c r="G106" s="15">
        <v>3.7400000000000003E-2</v>
      </c>
      <c r="H106" s="17">
        <v>284.24</v>
      </c>
      <c r="I106" s="16">
        <v>7600</v>
      </c>
      <c r="J106" s="15">
        <v>3.7400000000000003E-2</v>
      </c>
      <c r="K106" s="17">
        <v>284.24</v>
      </c>
      <c r="L106" s="52" t="s">
        <v>193</v>
      </c>
      <c r="M106" s="18">
        <v>1</v>
      </c>
      <c r="N106" s="19">
        <f t="shared" si="11"/>
        <v>7600</v>
      </c>
      <c r="O106" s="17">
        <f t="shared" si="12"/>
        <v>284.24</v>
      </c>
      <c r="P106" s="16">
        <f t="shared" si="13"/>
        <v>7600</v>
      </c>
      <c r="Q106" s="17">
        <f t="shared" si="14"/>
        <v>284.24</v>
      </c>
      <c r="R106" s="17"/>
      <c r="S106" s="17"/>
    </row>
    <row r="107" spans="1:19" ht="25.5">
      <c r="A107" s="14">
        <v>96</v>
      </c>
      <c r="B107" s="47" t="s">
        <v>114</v>
      </c>
      <c r="C107" s="47" t="s">
        <v>146</v>
      </c>
      <c r="D107" s="50" t="s">
        <v>193</v>
      </c>
      <c r="E107" s="47" t="s">
        <v>71</v>
      </c>
      <c r="F107" s="16">
        <v>29</v>
      </c>
      <c r="G107" s="15">
        <v>13.136900000000001</v>
      </c>
      <c r="H107" s="17">
        <v>380.97</v>
      </c>
      <c r="I107" s="16">
        <v>29</v>
      </c>
      <c r="J107" s="15">
        <v>13.136900000000001</v>
      </c>
      <c r="K107" s="17">
        <v>380.97</v>
      </c>
      <c r="L107" s="52" t="s">
        <v>193</v>
      </c>
      <c r="M107" s="18">
        <v>1</v>
      </c>
      <c r="N107" s="19">
        <f t="shared" si="11"/>
        <v>29</v>
      </c>
      <c r="O107" s="17">
        <f t="shared" si="12"/>
        <v>380.97</v>
      </c>
      <c r="P107" s="16">
        <f t="shared" si="13"/>
        <v>29</v>
      </c>
      <c r="Q107" s="17">
        <f t="shared" si="14"/>
        <v>380.97</v>
      </c>
      <c r="R107" s="17"/>
      <c r="S107" s="17"/>
    </row>
    <row r="108" spans="1:19" ht="28.5" customHeight="1">
      <c r="A108" s="14">
        <v>97</v>
      </c>
      <c r="B108" s="47" t="s">
        <v>114</v>
      </c>
      <c r="C108" s="47" t="s">
        <v>147</v>
      </c>
      <c r="D108" s="50" t="s">
        <v>193</v>
      </c>
      <c r="E108" s="47" t="s">
        <v>71</v>
      </c>
      <c r="F108" s="16">
        <v>10</v>
      </c>
      <c r="G108" s="15">
        <v>1.498</v>
      </c>
      <c r="H108" s="17">
        <v>14.98</v>
      </c>
      <c r="I108" s="16">
        <v>10</v>
      </c>
      <c r="J108" s="15">
        <v>1.498</v>
      </c>
      <c r="K108" s="17">
        <v>14.98</v>
      </c>
      <c r="L108" s="52" t="s">
        <v>193</v>
      </c>
      <c r="M108" s="18">
        <v>1</v>
      </c>
      <c r="N108" s="19">
        <f t="shared" si="11"/>
        <v>10</v>
      </c>
      <c r="O108" s="17">
        <f t="shared" si="12"/>
        <v>14.98</v>
      </c>
      <c r="P108" s="16">
        <f t="shared" si="13"/>
        <v>10</v>
      </c>
      <c r="Q108" s="17">
        <f t="shared" si="14"/>
        <v>14.98</v>
      </c>
      <c r="R108" s="17"/>
      <c r="S108" s="17"/>
    </row>
    <row r="109" spans="1:19" ht="25.5">
      <c r="A109" s="14">
        <v>98</v>
      </c>
      <c r="B109" s="47" t="s">
        <v>114</v>
      </c>
      <c r="C109" s="47" t="s">
        <v>148</v>
      </c>
      <c r="D109" s="50" t="s">
        <v>193</v>
      </c>
      <c r="E109" s="47" t="s">
        <v>71</v>
      </c>
      <c r="F109" s="16">
        <v>6</v>
      </c>
      <c r="G109" s="15">
        <v>2.8883000000000001</v>
      </c>
      <c r="H109" s="17">
        <v>17.330000000000002</v>
      </c>
      <c r="I109" s="16">
        <v>6</v>
      </c>
      <c r="J109" s="15">
        <v>2.8883000000000001</v>
      </c>
      <c r="K109" s="17">
        <v>17.330000000000002</v>
      </c>
      <c r="L109" s="52" t="s">
        <v>193</v>
      </c>
      <c r="M109" s="18">
        <v>1</v>
      </c>
      <c r="N109" s="19">
        <f t="shared" si="11"/>
        <v>6</v>
      </c>
      <c r="O109" s="17">
        <f t="shared" si="12"/>
        <v>17.330000000000002</v>
      </c>
      <c r="P109" s="16">
        <f t="shared" si="13"/>
        <v>6</v>
      </c>
      <c r="Q109" s="17">
        <f t="shared" si="14"/>
        <v>17.330000000000002</v>
      </c>
      <c r="R109" s="17"/>
      <c r="S109" s="17"/>
    </row>
    <row r="110" spans="1:19" ht="25.5">
      <c r="A110" s="14">
        <v>99</v>
      </c>
      <c r="B110" s="47" t="s">
        <v>114</v>
      </c>
      <c r="C110" s="47" t="s">
        <v>148</v>
      </c>
      <c r="D110" s="50" t="s">
        <v>193</v>
      </c>
      <c r="E110" s="47" t="s">
        <v>71</v>
      </c>
      <c r="F110" s="16">
        <v>20</v>
      </c>
      <c r="G110" s="15">
        <v>2.8890000000000002</v>
      </c>
      <c r="H110" s="17">
        <v>57.78</v>
      </c>
      <c r="I110" s="16">
        <v>20</v>
      </c>
      <c r="J110" s="15">
        <v>2.8890000000000002</v>
      </c>
      <c r="K110" s="17">
        <v>57.78</v>
      </c>
      <c r="L110" s="52" t="s">
        <v>193</v>
      </c>
      <c r="M110" s="18">
        <v>1</v>
      </c>
      <c r="N110" s="19">
        <f t="shared" si="11"/>
        <v>20</v>
      </c>
      <c r="O110" s="17">
        <f t="shared" si="12"/>
        <v>57.78</v>
      </c>
      <c r="P110" s="16">
        <f t="shared" si="13"/>
        <v>20</v>
      </c>
      <c r="Q110" s="17">
        <f t="shared" si="14"/>
        <v>57.78</v>
      </c>
      <c r="R110" s="17"/>
      <c r="S110" s="17"/>
    </row>
    <row r="111" spans="1:19" ht="25.5">
      <c r="A111" s="14">
        <v>100</v>
      </c>
      <c r="B111" s="47" t="s">
        <v>114</v>
      </c>
      <c r="C111" s="47" t="s">
        <v>107</v>
      </c>
      <c r="D111" s="50" t="s">
        <v>193</v>
      </c>
      <c r="E111" s="47" t="s">
        <v>71</v>
      </c>
      <c r="F111" s="16">
        <v>20</v>
      </c>
      <c r="G111" s="15">
        <v>1.7120000000000002</v>
      </c>
      <c r="H111" s="17">
        <v>34.24</v>
      </c>
      <c r="I111" s="16">
        <v>20</v>
      </c>
      <c r="J111" s="15">
        <v>1.7120000000000002</v>
      </c>
      <c r="K111" s="17">
        <v>34.24</v>
      </c>
      <c r="L111" s="52" t="s">
        <v>193</v>
      </c>
      <c r="M111" s="18">
        <v>1</v>
      </c>
      <c r="N111" s="19">
        <f t="shared" si="11"/>
        <v>20</v>
      </c>
      <c r="O111" s="17">
        <f t="shared" si="12"/>
        <v>34.24</v>
      </c>
      <c r="P111" s="16">
        <f t="shared" si="13"/>
        <v>20</v>
      </c>
      <c r="Q111" s="17">
        <f t="shared" si="14"/>
        <v>34.24</v>
      </c>
      <c r="R111" s="17"/>
      <c r="S111" s="17"/>
    </row>
    <row r="112" spans="1:19" ht="25.5">
      <c r="A112" s="14">
        <v>101</v>
      </c>
      <c r="B112" s="47" t="s">
        <v>114</v>
      </c>
      <c r="C112" s="47" t="s">
        <v>149</v>
      </c>
      <c r="D112" s="50" t="s">
        <v>193</v>
      </c>
      <c r="E112" s="47" t="s">
        <v>71</v>
      </c>
      <c r="F112" s="16">
        <v>11</v>
      </c>
      <c r="G112" s="15">
        <v>3.4236</v>
      </c>
      <c r="H112" s="17">
        <v>37.660000000000004</v>
      </c>
      <c r="I112" s="16">
        <v>11</v>
      </c>
      <c r="J112" s="15">
        <v>3.4236</v>
      </c>
      <c r="K112" s="17">
        <v>37.660000000000004</v>
      </c>
      <c r="L112" s="52" t="s">
        <v>193</v>
      </c>
      <c r="M112" s="18">
        <v>1</v>
      </c>
      <c r="N112" s="19">
        <f t="shared" si="11"/>
        <v>11</v>
      </c>
      <c r="O112" s="17">
        <f t="shared" si="12"/>
        <v>37.660000000000004</v>
      </c>
      <c r="P112" s="16">
        <f t="shared" si="13"/>
        <v>11</v>
      </c>
      <c r="Q112" s="17">
        <f t="shared" si="14"/>
        <v>37.660000000000004</v>
      </c>
      <c r="R112" s="17"/>
      <c r="S112" s="17"/>
    </row>
    <row r="113" spans="1:19" ht="38.25">
      <c r="A113" s="14">
        <v>102</v>
      </c>
      <c r="B113" s="47" t="s">
        <v>114</v>
      </c>
      <c r="C113" s="47" t="s">
        <v>150</v>
      </c>
      <c r="D113" s="50" t="s">
        <v>193</v>
      </c>
      <c r="E113" s="47" t="s">
        <v>76</v>
      </c>
      <c r="F113" s="16">
        <v>175</v>
      </c>
      <c r="G113" s="15">
        <v>6.63</v>
      </c>
      <c r="H113" s="17">
        <v>1160.25</v>
      </c>
      <c r="I113" s="16">
        <v>175</v>
      </c>
      <c r="J113" s="15">
        <v>6.63</v>
      </c>
      <c r="K113" s="17">
        <v>1160.25</v>
      </c>
      <c r="L113" s="52" t="s">
        <v>193</v>
      </c>
      <c r="M113" s="18">
        <v>1</v>
      </c>
      <c r="N113" s="19">
        <f t="shared" si="11"/>
        <v>175</v>
      </c>
      <c r="O113" s="17">
        <f t="shared" si="12"/>
        <v>1160.25</v>
      </c>
      <c r="P113" s="16">
        <f t="shared" si="13"/>
        <v>175</v>
      </c>
      <c r="Q113" s="17">
        <f t="shared" si="14"/>
        <v>1160.25</v>
      </c>
      <c r="R113" s="17"/>
      <c r="S113" s="17"/>
    </row>
    <row r="114" spans="1:19" ht="38.25">
      <c r="A114" s="14">
        <v>103</v>
      </c>
      <c r="B114" s="47" t="s">
        <v>114</v>
      </c>
      <c r="C114" s="47" t="s">
        <v>150</v>
      </c>
      <c r="D114" s="50" t="s">
        <v>193</v>
      </c>
      <c r="E114" s="47" t="s">
        <v>76</v>
      </c>
      <c r="F114" s="16">
        <v>80</v>
      </c>
      <c r="G114" s="15">
        <v>6.6340000000000003</v>
      </c>
      <c r="H114" s="17">
        <v>530.72</v>
      </c>
      <c r="I114" s="16">
        <v>80</v>
      </c>
      <c r="J114" s="15">
        <v>6.6340000000000003</v>
      </c>
      <c r="K114" s="17">
        <v>530.72</v>
      </c>
      <c r="L114" s="52" t="s">
        <v>193</v>
      </c>
      <c r="M114" s="18">
        <v>1</v>
      </c>
      <c r="N114" s="19">
        <f t="shared" si="11"/>
        <v>80</v>
      </c>
      <c r="O114" s="17">
        <f t="shared" si="12"/>
        <v>530.72</v>
      </c>
      <c r="P114" s="16">
        <f t="shared" si="13"/>
        <v>80</v>
      </c>
      <c r="Q114" s="17">
        <f t="shared" si="14"/>
        <v>530.72</v>
      </c>
      <c r="R114" s="17"/>
      <c r="S114" s="17"/>
    </row>
    <row r="115" spans="1:19">
      <c r="A115" s="14">
        <v>104</v>
      </c>
      <c r="B115" s="47" t="s">
        <v>114</v>
      </c>
      <c r="C115" s="47" t="s">
        <v>151</v>
      </c>
      <c r="D115" s="50" t="s">
        <v>193</v>
      </c>
      <c r="E115" s="47" t="s">
        <v>152</v>
      </c>
      <c r="F115" s="16">
        <v>2600</v>
      </c>
      <c r="G115" s="15">
        <v>0.35310000000000002</v>
      </c>
      <c r="H115" s="17">
        <v>918.06000000000006</v>
      </c>
      <c r="I115" s="16">
        <v>2600</v>
      </c>
      <c r="J115" s="15">
        <v>0.35310000000000002</v>
      </c>
      <c r="K115" s="17">
        <v>918.06000000000006</v>
      </c>
      <c r="L115" s="52" t="s">
        <v>193</v>
      </c>
      <c r="M115" s="18">
        <v>1</v>
      </c>
      <c r="N115" s="19">
        <f t="shared" si="11"/>
        <v>2600</v>
      </c>
      <c r="O115" s="17">
        <f t="shared" si="12"/>
        <v>918.06000000000006</v>
      </c>
      <c r="P115" s="16">
        <f t="shared" si="13"/>
        <v>2600</v>
      </c>
      <c r="Q115" s="17">
        <f t="shared" si="14"/>
        <v>918.06000000000006</v>
      </c>
      <c r="R115" s="17"/>
      <c r="S115" s="17"/>
    </row>
    <row r="116" spans="1:19">
      <c r="A116" s="14">
        <v>105</v>
      </c>
      <c r="B116" s="47" t="s">
        <v>114</v>
      </c>
      <c r="C116" s="47" t="s">
        <v>151</v>
      </c>
      <c r="D116" s="50" t="s">
        <v>193</v>
      </c>
      <c r="E116" s="47" t="s">
        <v>152</v>
      </c>
      <c r="F116" s="16">
        <v>1400</v>
      </c>
      <c r="G116" s="15">
        <v>0.35310000000000002</v>
      </c>
      <c r="H116" s="17">
        <v>494.34000000000003</v>
      </c>
      <c r="I116" s="16">
        <v>1400</v>
      </c>
      <c r="J116" s="15">
        <v>0.35310000000000002</v>
      </c>
      <c r="K116" s="17">
        <v>494.34000000000003</v>
      </c>
      <c r="L116" s="52" t="s">
        <v>193</v>
      </c>
      <c r="M116" s="18">
        <v>1</v>
      </c>
      <c r="N116" s="19">
        <f t="shared" si="11"/>
        <v>1400</v>
      </c>
      <c r="O116" s="17">
        <f t="shared" si="12"/>
        <v>494.34000000000003</v>
      </c>
      <c r="P116" s="16">
        <f t="shared" si="13"/>
        <v>1400</v>
      </c>
      <c r="Q116" s="17">
        <f t="shared" si="14"/>
        <v>494.34000000000003</v>
      </c>
      <c r="R116" s="17"/>
      <c r="S116" s="17"/>
    </row>
    <row r="117" spans="1:19" ht="25.5">
      <c r="A117" s="14">
        <v>106</v>
      </c>
      <c r="B117" s="47" t="s">
        <v>114</v>
      </c>
      <c r="C117" s="47" t="s">
        <v>153</v>
      </c>
      <c r="D117" s="50" t="s">
        <v>193</v>
      </c>
      <c r="E117" s="47" t="s">
        <v>154</v>
      </c>
      <c r="F117" s="16">
        <v>293</v>
      </c>
      <c r="G117" s="15">
        <v>1.4100000000000001</v>
      </c>
      <c r="H117" s="17">
        <v>413.13</v>
      </c>
      <c r="I117" s="16">
        <v>293</v>
      </c>
      <c r="J117" s="15">
        <v>1.4100000000000001</v>
      </c>
      <c r="K117" s="17">
        <v>413.13</v>
      </c>
      <c r="L117" s="52" t="s">
        <v>193</v>
      </c>
      <c r="M117" s="18">
        <v>1</v>
      </c>
      <c r="N117" s="19">
        <f t="shared" si="11"/>
        <v>293</v>
      </c>
      <c r="O117" s="17">
        <f t="shared" si="12"/>
        <v>413.13</v>
      </c>
      <c r="P117" s="16">
        <f t="shared" si="13"/>
        <v>293</v>
      </c>
      <c r="Q117" s="17">
        <f t="shared" si="14"/>
        <v>413.13</v>
      </c>
      <c r="R117" s="17"/>
      <c r="S117" s="17"/>
    </row>
    <row r="118" spans="1:19" ht="25.5">
      <c r="A118" s="14">
        <v>107</v>
      </c>
      <c r="B118" s="47" t="s">
        <v>114</v>
      </c>
      <c r="C118" s="47" t="s">
        <v>153</v>
      </c>
      <c r="D118" s="50" t="s">
        <v>193</v>
      </c>
      <c r="E118" s="47" t="s">
        <v>154</v>
      </c>
      <c r="F118" s="16">
        <v>250</v>
      </c>
      <c r="G118" s="15">
        <v>1.284</v>
      </c>
      <c r="H118" s="17">
        <v>321</v>
      </c>
      <c r="I118" s="16">
        <v>250</v>
      </c>
      <c r="J118" s="15">
        <v>1.284</v>
      </c>
      <c r="K118" s="17">
        <v>321</v>
      </c>
      <c r="L118" s="52" t="s">
        <v>193</v>
      </c>
      <c r="M118" s="18">
        <v>1</v>
      </c>
      <c r="N118" s="19">
        <f t="shared" si="11"/>
        <v>250</v>
      </c>
      <c r="O118" s="17">
        <f t="shared" si="12"/>
        <v>321</v>
      </c>
      <c r="P118" s="16">
        <f t="shared" si="13"/>
        <v>250</v>
      </c>
      <c r="Q118" s="17">
        <f t="shared" si="14"/>
        <v>321</v>
      </c>
      <c r="R118" s="17"/>
      <c r="S118" s="17"/>
    </row>
    <row r="119" spans="1:19" ht="25.5">
      <c r="A119" s="14">
        <v>108</v>
      </c>
      <c r="B119" s="47" t="s">
        <v>114</v>
      </c>
      <c r="C119" s="47" t="s">
        <v>153</v>
      </c>
      <c r="D119" s="50" t="s">
        <v>193</v>
      </c>
      <c r="E119" s="47" t="s">
        <v>154</v>
      </c>
      <c r="F119" s="16">
        <v>250</v>
      </c>
      <c r="G119" s="15">
        <v>1.284</v>
      </c>
      <c r="H119" s="17">
        <v>321</v>
      </c>
      <c r="I119" s="16">
        <v>250</v>
      </c>
      <c r="J119" s="15">
        <v>1.284</v>
      </c>
      <c r="K119" s="17">
        <v>321</v>
      </c>
      <c r="L119" s="52" t="s">
        <v>193</v>
      </c>
      <c r="M119" s="18">
        <v>1</v>
      </c>
      <c r="N119" s="19">
        <f t="shared" si="11"/>
        <v>250</v>
      </c>
      <c r="O119" s="17">
        <f t="shared" si="12"/>
        <v>321</v>
      </c>
      <c r="P119" s="16">
        <f t="shared" si="13"/>
        <v>250</v>
      </c>
      <c r="Q119" s="17">
        <f t="shared" si="14"/>
        <v>321</v>
      </c>
      <c r="R119" s="17"/>
      <c r="S119" s="17"/>
    </row>
    <row r="120" spans="1:19" ht="25.5">
      <c r="A120" s="14">
        <v>109</v>
      </c>
      <c r="B120" s="47" t="s">
        <v>114</v>
      </c>
      <c r="C120" s="47" t="s">
        <v>155</v>
      </c>
      <c r="D120" s="50" t="s">
        <v>193</v>
      </c>
      <c r="E120" s="47" t="s">
        <v>53</v>
      </c>
      <c r="F120" s="16">
        <v>1069</v>
      </c>
      <c r="G120" s="15">
        <v>0.20860000000000001</v>
      </c>
      <c r="H120" s="17">
        <v>222.95000000000002</v>
      </c>
      <c r="I120" s="16">
        <v>1069</v>
      </c>
      <c r="J120" s="15">
        <v>0.20860000000000001</v>
      </c>
      <c r="K120" s="17">
        <v>222.95000000000002</v>
      </c>
      <c r="L120" s="52" t="s">
        <v>193</v>
      </c>
      <c r="M120" s="18">
        <v>1</v>
      </c>
      <c r="N120" s="19">
        <f t="shared" si="11"/>
        <v>1069</v>
      </c>
      <c r="O120" s="17">
        <f t="shared" si="12"/>
        <v>222.95000000000002</v>
      </c>
      <c r="P120" s="16">
        <f t="shared" si="13"/>
        <v>1069</v>
      </c>
      <c r="Q120" s="17">
        <f t="shared" si="14"/>
        <v>222.95000000000002</v>
      </c>
      <c r="R120" s="17"/>
      <c r="S120" s="17"/>
    </row>
    <row r="121" spans="1:19" ht="25.5">
      <c r="A121" s="14">
        <v>110</v>
      </c>
      <c r="B121" s="47" t="s">
        <v>114</v>
      </c>
      <c r="C121" s="47" t="s">
        <v>155</v>
      </c>
      <c r="D121" s="50" t="s">
        <v>193</v>
      </c>
      <c r="E121" s="47" t="s">
        <v>53</v>
      </c>
      <c r="F121" s="16">
        <v>100</v>
      </c>
      <c r="G121" s="15">
        <v>0.2089</v>
      </c>
      <c r="H121" s="17">
        <v>20.89</v>
      </c>
      <c r="I121" s="16">
        <v>100</v>
      </c>
      <c r="J121" s="15">
        <v>0.2089</v>
      </c>
      <c r="K121" s="17">
        <v>20.89</v>
      </c>
      <c r="L121" s="52" t="s">
        <v>193</v>
      </c>
      <c r="M121" s="18">
        <v>1</v>
      </c>
      <c r="N121" s="19">
        <f t="shared" si="11"/>
        <v>100</v>
      </c>
      <c r="O121" s="17">
        <f t="shared" si="12"/>
        <v>20.89</v>
      </c>
      <c r="P121" s="16">
        <f t="shared" si="13"/>
        <v>100</v>
      </c>
      <c r="Q121" s="17">
        <f t="shared" si="14"/>
        <v>20.89</v>
      </c>
      <c r="R121" s="17"/>
      <c r="S121" s="17"/>
    </row>
    <row r="122" spans="1:19" ht="25.5">
      <c r="A122" s="14">
        <v>111</v>
      </c>
      <c r="B122" s="47" t="s">
        <v>114</v>
      </c>
      <c r="C122" s="47" t="s">
        <v>156</v>
      </c>
      <c r="D122" s="50" t="s">
        <v>193</v>
      </c>
      <c r="E122" s="47" t="s">
        <v>84</v>
      </c>
      <c r="F122" s="16">
        <v>968</v>
      </c>
      <c r="G122" s="15">
        <v>0.1706</v>
      </c>
      <c r="H122" s="17">
        <v>165.15</v>
      </c>
      <c r="I122" s="16">
        <v>968</v>
      </c>
      <c r="J122" s="15">
        <v>0.1706</v>
      </c>
      <c r="K122" s="17">
        <v>165.15</v>
      </c>
      <c r="L122" s="52" t="s">
        <v>193</v>
      </c>
      <c r="M122" s="18">
        <v>1</v>
      </c>
      <c r="N122" s="19">
        <f t="shared" si="11"/>
        <v>968</v>
      </c>
      <c r="O122" s="17">
        <f t="shared" si="12"/>
        <v>165.15</v>
      </c>
      <c r="P122" s="16">
        <f t="shared" si="13"/>
        <v>968</v>
      </c>
      <c r="Q122" s="17">
        <f t="shared" si="14"/>
        <v>165.15</v>
      </c>
      <c r="R122" s="17"/>
      <c r="S122" s="17"/>
    </row>
    <row r="123" spans="1:19">
      <c r="A123" s="14">
        <v>112</v>
      </c>
      <c r="B123" s="47" t="s">
        <v>114</v>
      </c>
      <c r="C123" s="47" t="s">
        <v>157</v>
      </c>
      <c r="D123" s="50" t="s">
        <v>193</v>
      </c>
      <c r="E123" s="47" t="s">
        <v>53</v>
      </c>
      <c r="F123" s="16">
        <v>100</v>
      </c>
      <c r="G123" s="15">
        <v>6.2</v>
      </c>
      <c r="H123" s="17">
        <v>620</v>
      </c>
      <c r="I123" s="16">
        <v>100</v>
      </c>
      <c r="J123" s="15">
        <v>6.2</v>
      </c>
      <c r="K123" s="17">
        <v>620</v>
      </c>
      <c r="L123" s="52" t="s">
        <v>193</v>
      </c>
      <c r="M123" s="18">
        <v>1</v>
      </c>
      <c r="N123" s="19">
        <f t="shared" si="11"/>
        <v>100</v>
      </c>
      <c r="O123" s="17">
        <f t="shared" si="12"/>
        <v>620</v>
      </c>
      <c r="P123" s="16">
        <f t="shared" si="13"/>
        <v>100</v>
      </c>
      <c r="Q123" s="17">
        <f t="shared" si="14"/>
        <v>620</v>
      </c>
      <c r="R123" s="17"/>
      <c r="S123" s="17"/>
    </row>
    <row r="124" spans="1:19">
      <c r="A124" s="14">
        <v>113</v>
      </c>
      <c r="B124" s="47" t="s">
        <v>114</v>
      </c>
      <c r="C124" s="47" t="s">
        <v>158</v>
      </c>
      <c r="D124" s="50" t="s">
        <v>193</v>
      </c>
      <c r="E124" s="47" t="s">
        <v>53</v>
      </c>
      <c r="F124" s="16">
        <v>24</v>
      </c>
      <c r="G124" s="15">
        <v>12.200000000000001</v>
      </c>
      <c r="H124" s="17">
        <v>292.8</v>
      </c>
      <c r="I124" s="16">
        <v>24</v>
      </c>
      <c r="J124" s="15">
        <v>12.200000000000001</v>
      </c>
      <c r="K124" s="17">
        <v>292.8</v>
      </c>
      <c r="L124" s="52" t="s">
        <v>193</v>
      </c>
      <c r="M124" s="18">
        <v>1</v>
      </c>
      <c r="N124" s="19">
        <f t="shared" si="11"/>
        <v>24</v>
      </c>
      <c r="O124" s="17">
        <f t="shared" si="12"/>
        <v>292.8</v>
      </c>
      <c r="P124" s="16">
        <f t="shared" si="13"/>
        <v>24</v>
      </c>
      <c r="Q124" s="17">
        <f t="shared" si="14"/>
        <v>292.8</v>
      </c>
      <c r="R124" s="17"/>
      <c r="S124" s="17"/>
    </row>
    <row r="125" spans="1:19" ht="25.5">
      <c r="A125" s="14">
        <v>114</v>
      </c>
      <c r="B125" s="47" t="s">
        <v>114</v>
      </c>
      <c r="C125" s="47" t="s">
        <v>159</v>
      </c>
      <c r="D125" s="50" t="s">
        <v>193</v>
      </c>
      <c r="E125" s="47" t="s">
        <v>71</v>
      </c>
      <c r="F125" s="16">
        <v>5</v>
      </c>
      <c r="G125" s="15">
        <v>6.7080000000000002</v>
      </c>
      <c r="H125" s="17">
        <v>33.54</v>
      </c>
      <c r="I125" s="16">
        <v>5</v>
      </c>
      <c r="J125" s="15">
        <v>6.7080000000000002</v>
      </c>
      <c r="K125" s="17">
        <v>33.54</v>
      </c>
      <c r="L125" s="52" t="s">
        <v>193</v>
      </c>
      <c r="M125" s="18">
        <v>1</v>
      </c>
      <c r="N125" s="19">
        <f t="shared" si="11"/>
        <v>5</v>
      </c>
      <c r="O125" s="17">
        <f t="shared" si="12"/>
        <v>33.54</v>
      </c>
      <c r="P125" s="16">
        <f t="shared" si="13"/>
        <v>5</v>
      </c>
      <c r="Q125" s="17">
        <f t="shared" si="14"/>
        <v>33.54</v>
      </c>
      <c r="R125" s="17"/>
      <c r="S125" s="17"/>
    </row>
    <row r="126" spans="1:19" ht="25.5">
      <c r="A126" s="14">
        <v>115</v>
      </c>
      <c r="B126" s="47" t="s">
        <v>114</v>
      </c>
      <c r="C126" s="47" t="s">
        <v>159</v>
      </c>
      <c r="D126" s="50" t="s">
        <v>193</v>
      </c>
      <c r="E126" s="47" t="s">
        <v>71</v>
      </c>
      <c r="F126" s="16">
        <v>20</v>
      </c>
      <c r="G126" s="15">
        <v>6.9550000000000001</v>
      </c>
      <c r="H126" s="17">
        <v>139.1</v>
      </c>
      <c r="I126" s="16">
        <v>20</v>
      </c>
      <c r="J126" s="15">
        <v>6.9550000000000001</v>
      </c>
      <c r="K126" s="17">
        <v>139.1</v>
      </c>
      <c r="L126" s="52" t="s">
        <v>193</v>
      </c>
      <c r="M126" s="18">
        <v>1</v>
      </c>
      <c r="N126" s="19">
        <f t="shared" ref="N126:N145" si="15">F126</f>
        <v>20</v>
      </c>
      <c r="O126" s="17">
        <f t="shared" ref="O126:O145" si="16">H126</f>
        <v>139.1</v>
      </c>
      <c r="P126" s="16">
        <f t="shared" ref="P126:P145" si="17">I126</f>
        <v>20</v>
      </c>
      <c r="Q126" s="17">
        <f t="shared" ref="Q126:Q145" si="18">K126</f>
        <v>139.1</v>
      </c>
      <c r="R126" s="17"/>
      <c r="S126" s="17"/>
    </row>
    <row r="127" spans="1:19">
      <c r="A127" s="14">
        <v>116</v>
      </c>
      <c r="B127" s="47" t="s">
        <v>114</v>
      </c>
      <c r="C127" s="47" t="s">
        <v>160</v>
      </c>
      <c r="D127" s="50" t="s">
        <v>193</v>
      </c>
      <c r="E127" s="47" t="s">
        <v>84</v>
      </c>
      <c r="F127" s="16">
        <v>300</v>
      </c>
      <c r="G127" s="15">
        <v>0.65270000000000006</v>
      </c>
      <c r="H127" s="17">
        <v>195.81</v>
      </c>
      <c r="I127" s="16">
        <v>300</v>
      </c>
      <c r="J127" s="15">
        <v>0.65270000000000006</v>
      </c>
      <c r="K127" s="17">
        <v>195.81</v>
      </c>
      <c r="L127" s="52" t="s">
        <v>193</v>
      </c>
      <c r="M127" s="18">
        <v>1</v>
      </c>
      <c r="N127" s="19">
        <f t="shared" si="15"/>
        <v>300</v>
      </c>
      <c r="O127" s="17">
        <f t="shared" si="16"/>
        <v>195.81</v>
      </c>
      <c r="P127" s="16">
        <f t="shared" si="17"/>
        <v>300</v>
      </c>
      <c r="Q127" s="17">
        <f t="shared" si="18"/>
        <v>195.81</v>
      </c>
      <c r="R127" s="17"/>
      <c r="S127" s="17"/>
    </row>
    <row r="128" spans="1:19">
      <c r="A128" s="14">
        <v>117</v>
      </c>
      <c r="B128" s="47" t="s">
        <v>114</v>
      </c>
      <c r="C128" s="47" t="s">
        <v>160</v>
      </c>
      <c r="D128" s="50" t="s">
        <v>193</v>
      </c>
      <c r="E128" s="47" t="s">
        <v>84</v>
      </c>
      <c r="F128" s="16">
        <v>2000</v>
      </c>
      <c r="G128" s="15">
        <v>0.65270000000000006</v>
      </c>
      <c r="H128" s="17">
        <v>1305.4000000000001</v>
      </c>
      <c r="I128" s="16">
        <v>2000</v>
      </c>
      <c r="J128" s="15">
        <v>0.65270000000000006</v>
      </c>
      <c r="K128" s="17">
        <v>1305.4000000000001</v>
      </c>
      <c r="L128" s="52" t="s">
        <v>193</v>
      </c>
      <c r="M128" s="18">
        <v>1</v>
      </c>
      <c r="N128" s="19">
        <f t="shared" si="15"/>
        <v>2000</v>
      </c>
      <c r="O128" s="17">
        <f t="shared" si="16"/>
        <v>1305.4000000000001</v>
      </c>
      <c r="P128" s="16">
        <f t="shared" si="17"/>
        <v>2000</v>
      </c>
      <c r="Q128" s="17">
        <f t="shared" si="18"/>
        <v>1305.4000000000001</v>
      </c>
      <c r="R128" s="17"/>
      <c r="S128" s="17"/>
    </row>
    <row r="129" spans="1:19">
      <c r="A129" s="14">
        <v>118</v>
      </c>
      <c r="B129" s="47" t="s">
        <v>114</v>
      </c>
      <c r="C129" s="47" t="s">
        <v>161</v>
      </c>
      <c r="D129" s="50" t="s">
        <v>193</v>
      </c>
      <c r="E129" s="47" t="s">
        <v>71</v>
      </c>
      <c r="F129" s="16">
        <v>20</v>
      </c>
      <c r="G129" s="15">
        <v>11.193000000000001</v>
      </c>
      <c r="H129" s="17">
        <v>223.86</v>
      </c>
      <c r="I129" s="16">
        <v>20</v>
      </c>
      <c r="J129" s="15">
        <v>11.193000000000001</v>
      </c>
      <c r="K129" s="17">
        <v>223.86</v>
      </c>
      <c r="L129" s="52" t="s">
        <v>193</v>
      </c>
      <c r="M129" s="18">
        <v>1</v>
      </c>
      <c r="N129" s="19">
        <f t="shared" si="15"/>
        <v>20</v>
      </c>
      <c r="O129" s="17">
        <f t="shared" si="16"/>
        <v>223.86</v>
      </c>
      <c r="P129" s="16">
        <f t="shared" si="17"/>
        <v>20</v>
      </c>
      <c r="Q129" s="17">
        <f t="shared" si="18"/>
        <v>223.86</v>
      </c>
      <c r="R129" s="17"/>
      <c r="S129" s="17"/>
    </row>
    <row r="130" spans="1:19">
      <c r="A130" s="14">
        <v>119</v>
      </c>
      <c r="B130" s="47" t="s">
        <v>114</v>
      </c>
      <c r="C130" s="47" t="s">
        <v>162</v>
      </c>
      <c r="D130" s="50" t="s">
        <v>193</v>
      </c>
      <c r="E130" s="47" t="s">
        <v>69</v>
      </c>
      <c r="F130" s="16">
        <v>758</v>
      </c>
      <c r="G130" s="15">
        <v>7.8000000000000007</v>
      </c>
      <c r="H130" s="17">
        <v>5912.4000000000005</v>
      </c>
      <c r="I130" s="16">
        <v>758</v>
      </c>
      <c r="J130" s="15">
        <v>7.8000000000000007</v>
      </c>
      <c r="K130" s="17">
        <v>5912.4000000000005</v>
      </c>
      <c r="L130" s="52" t="s">
        <v>193</v>
      </c>
      <c r="M130" s="18">
        <v>1</v>
      </c>
      <c r="N130" s="19">
        <f t="shared" si="15"/>
        <v>758</v>
      </c>
      <c r="O130" s="17">
        <f t="shared" si="16"/>
        <v>5912.4000000000005</v>
      </c>
      <c r="P130" s="16">
        <f t="shared" si="17"/>
        <v>758</v>
      </c>
      <c r="Q130" s="17">
        <f t="shared" si="18"/>
        <v>5912.4000000000005</v>
      </c>
      <c r="R130" s="17"/>
      <c r="S130" s="17"/>
    </row>
    <row r="131" spans="1:19" ht="25.5">
      <c r="A131" s="14">
        <v>120</v>
      </c>
      <c r="B131" s="47" t="s">
        <v>114</v>
      </c>
      <c r="C131" s="47" t="s">
        <v>163</v>
      </c>
      <c r="D131" s="50" t="s">
        <v>193</v>
      </c>
      <c r="E131" s="47" t="s">
        <v>71</v>
      </c>
      <c r="F131" s="16">
        <v>30</v>
      </c>
      <c r="G131" s="15">
        <v>11.021000000000001</v>
      </c>
      <c r="H131" s="17">
        <v>330.63</v>
      </c>
      <c r="I131" s="16">
        <v>30</v>
      </c>
      <c r="J131" s="15">
        <v>11.021000000000001</v>
      </c>
      <c r="K131" s="17">
        <v>330.63</v>
      </c>
      <c r="L131" s="52" t="s">
        <v>193</v>
      </c>
      <c r="M131" s="18">
        <v>1</v>
      </c>
      <c r="N131" s="19">
        <f t="shared" si="15"/>
        <v>30</v>
      </c>
      <c r="O131" s="17">
        <f t="shared" si="16"/>
        <v>330.63</v>
      </c>
      <c r="P131" s="16">
        <f t="shared" si="17"/>
        <v>30</v>
      </c>
      <c r="Q131" s="17">
        <f t="shared" si="18"/>
        <v>330.63</v>
      </c>
      <c r="R131" s="17"/>
      <c r="S131" s="17"/>
    </row>
    <row r="132" spans="1:19" ht="25.5">
      <c r="A132" s="14">
        <v>121</v>
      </c>
      <c r="B132" s="47" t="s">
        <v>114</v>
      </c>
      <c r="C132" s="47" t="s">
        <v>164</v>
      </c>
      <c r="D132" s="50" t="s">
        <v>193</v>
      </c>
      <c r="E132" s="47" t="s">
        <v>71</v>
      </c>
      <c r="F132" s="16">
        <v>25</v>
      </c>
      <c r="G132" s="15">
        <v>1.1720000000000002</v>
      </c>
      <c r="H132" s="17">
        <v>29.3</v>
      </c>
      <c r="I132" s="16">
        <v>25</v>
      </c>
      <c r="J132" s="15">
        <v>1.1720000000000002</v>
      </c>
      <c r="K132" s="17">
        <v>29.3</v>
      </c>
      <c r="L132" s="52" t="s">
        <v>193</v>
      </c>
      <c r="M132" s="18">
        <v>1</v>
      </c>
      <c r="N132" s="19">
        <f t="shared" si="15"/>
        <v>25</v>
      </c>
      <c r="O132" s="17">
        <f t="shared" si="16"/>
        <v>29.3</v>
      </c>
      <c r="P132" s="16">
        <f t="shared" si="17"/>
        <v>25</v>
      </c>
      <c r="Q132" s="17">
        <f t="shared" si="18"/>
        <v>29.3</v>
      </c>
      <c r="R132" s="17"/>
      <c r="S132" s="17"/>
    </row>
    <row r="133" spans="1:19" ht="25.5">
      <c r="A133" s="14">
        <v>122</v>
      </c>
      <c r="B133" s="47" t="s">
        <v>114</v>
      </c>
      <c r="C133" s="47" t="s">
        <v>164</v>
      </c>
      <c r="D133" s="50" t="s">
        <v>193</v>
      </c>
      <c r="E133" s="47" t="s">
        <v>71</v>
      </c>
      <c r="F133" s="16">
        <v>20</v>
      </c>
      <c r="G133" s="15">
        <v>1.391</v>
      </c>
      <c r="H133" s="17">
        <v>27.82</v>
      </c>
      <c r="I133" s="16">
        <v>20</v>
      </c>
      <c r="J133" s="15">
        <v>1.391</v>
      </c>
      <c r="K133" s="17">
        <v>27.82</v>
      </c>
      <c r="L133" s="52" t="s">
        <v>193</v>
      </c>
      <c r="M133" s="18">
        <v>1</v>
      </c>
      <c r="N133" s="19">
        <f t="shared" si="15"/>
        <v>20</v>
      </c>
      <c r="O133" s="17">
        <f t="shared" si="16"/>
        <v>27.82</v>
      </c>
      <c r="P133" s="16">
        <f t="shared" si="17"/>
        <v>20</v>
      </c>
      <c r="Q133" s="17">
        <f t="shared" si="18"/>
        <v>27.82</v>
      </c>
      <c r="R133" s="17"/>
      <c r="S133" s="17"/>
    </row>
    <row r="134" spans="1:19" ht="25.5">
      <c r="A134" s="14">
        <v>123</v>
      </c>
      <c r="B134" s="47" t="s">
        <v>114</v>
      </c>
      <c r="C134" s="47" t="s">
        <v>165</v>
      </c>
      <c r="D134" s="50" t="s">
        <v>193</v>
      </c>
      <c r="E134" s="47" t="s">
        <v>71</v>
      </c>
      <c r="F134" s="16">
        <v>5</v>
      </c>
      <c r="G134" s="15">
        <v>6.2060000000000004</v>
      </c>
      <c r="H134" s="17">
        <v>31.03</v>
      </c>
      <c r="I134" s="16">
        <v>5</v>
      </c>
      <c r="J134" s="15">
        <v>6.2060000000000004</v>
      </c>
      <c r="K134" s="17">
        <v>31.03</v>
      </c>
      <c r="L134" s="52" t="s">
        <v>193</v>
      </c>
      <c r="M134" s="18">
        <v>1</v>
      </c>
      <c r="N134" s="19">
        <f t="shared" si="15"/>
        <v>5</v>
      </c>
      <c r="O134" s="17">
        <f t="shared" si="16"/>
        <v>31.03</v>
      </c>
      <c r="P134" s="16">
        <f t="shared" si="17"/>
        <v>5</v>
      </c>
      <c r="Q134" s="17">
        <f t="shared" si="18"/>
        <v>31.03</v>
      </c>
      <c r="R134" s="17"/>
      <c r="S134" s="17"/>
    </row>
    <row r="135" spans="1:19" ht="38.25">
      <c r="A135" s="14">
        <v>124</v>
      </c>
      <c r="B135" s="47" t="s">
        <v>114</v>
      </c>
      <c r="C135" s="47" t="s">
        <v>166</v>
      </c>
      <c r="D135" s="50" t="s">
        <v>193</v>
      </c>
      <c r="E135" s="47" t="s">
        <v>53</v>
      </c>
      <c r="F135" s="16">
        <v>41</v>
      </c>
      <c r="G135" s="15">
        <v>36</v>
      </c>
      <c r="H135" s="17">
        <v>1476</v>
      </c>
      <c r="I135" s="16">
        <v>41</v>
      </c>
      <c r="J135" s="15">
        <v>36</v>
      </c>
      <c r="K135" s="17">
        <v>1476</v>
      </c>
      <c r="L135" s="52" t="s">
        <v>193</v>
      </c>
      <c r="M135" s="18">
        <v>1</v>
      </c>
      <c r="N135" s="19">
        <f t="shared" si="15"/>
        <v>41</v>
      </c>
      <c r="O135" s="17">
        <f t="shared" si="16"/>
        <v>1476</v>
      </c>
      <c r="P135" s="16">
        <f t="shared" si="17"/>
        <v>41</v>
      </c>
      <c r="Q135" s="17">
        <f t="shared" si="18"/>
        <v>1476</v>
      </c>
      <c r="R135" s="17"/>
      <c r="S135" s="17"/>
    </row>
    <row r="136" spans="1:19" ht="38.25">
      <c r="A136" s="14">
        <v>125</v>
      </c>
      <c r="B136" s="47" t="s">
        <v>114</v>
      </c>
      <c r="C136" s="47" t="s">
        <v>167</v>
      </c>
      <c r="D136" s="50" t="s">
        <v>193</v>
      </c>
      <c r="E136" s="47" t="s">
        <v>53</v>
      </c>
      <c r="F136" s="16">
        <v>372</v>
      </c>
      <c r="G136" s="15">
        <v>114.60000000000001</v>
      </c>
      <c r="H136" s="17">
        <v>42631.200000000004</v>
      </c>
      <c r="I136" s="16">
        <v>372</v>
      </c>
      <c r="J136" s="15">
        <v>114.60000000000001</v>
      </c>
      <c r="K136" s="17">
        <v>42631.200000000004</v>
      </c>
      <c r="L136" s="52" t="s">
        <v>193</v>
      </c>
      <c r="M136" s="18">
        <v>1</v>
      </c>
      <c r="N136" s="19">
        <f t="shared" si="15"/>
        <v>372</v>
      </c>
      <c r="O136" s="17">
        <f t="shared" si="16"/>
        <v>42631.200000000004</v>
      </c>
      <c r="P136" s="16">
        <f t="shared" si="17"/>
        <v>372</v>
      </c>
      <c r="Q136" s="17">
        <f t="shared" si="18"/>
        <v>42631.200000000004</v>
      </c>
      <c r="R136" s="17"/>
      <c r="S136" s="17"/>
    </row>
    <row r="137" spans="1:19" ht="15" customHeight="1">
      <c r="A137" s="14">
        <v>126</v>
      </c>
      <c r="B137" s="47" t="s">
        <v>114</v>
      </c>
      <c r="C137" s="47" t="s">
        <v>168</v>
      </c>
      <c r="D137" s="50" t="s">
        <v>193</v>
      </c>
      <c r="E137" s="47" t="s">
        <v>53</v>
      </c>
      <c r="F137" s="16">
        <v>339</v>
      </c>
      <c r="G137" s="15">
        <v>1.2412000000000001</v>
      </c>
      <c r="H137" s="17">
        <v>420.77000000000004</v>
      </c>
      <c r="I137" s="16">
        <v>339</v>
      </c>
      <c r="J137" s="15">
        <v>1.2412000000000001</v>
      </c>
      <c r="K137" s="17">
        <v>420.77000000000004</v>
      </c>
      <c r="L137" s="52" t="s">
        <v>193</v>
      </c>
      <c r="M137" s="18">
        <v>1</v>
      </c>
      <c r="N137" s="19">
        <f t="shared" si="15"/>
        <v>339</v>
      </c>
      <c r="O137" s="17">
        <f t="shared" si="16"/>
        <v>420.77000000000004</v>
      </c>
      <c r="P137" s="16">
        <f t="shared" si="17"/>
        <v>339</v>
      </c>
      <c r="Q137" s="17">
        <f t="shared" si="18"/>
        <v>420.77000000000004</v>
      </c>
      <c r="R137" s="17"/>
      <c r="S137" s="17"/>
    </row>
    <row r="138" spans="1:19" ht="38.25">
      <c r="A138" s="14">
        <v>127</v>
      </c>
      <c r="B138" s="47" t="s">
        <v>114</v>
      </c>
      <c r="C138" s="47" t="s">
        <v>169</v>
      </c>
      <c r="D138" s="50" t="s">
        <v>193</v>
      </c>
      <c r="E138" s="47" t="s">
        <v>69</v>
      </c>
      <c r="F138" s="16">
        <v>50</v>
      </c>
      <c r="G138" s="15">
        <v>1.03</v>
      </c>
      <c r="H138" s="17">
        <v>51.5</v>
      </c>
      <c r="I138" s="16">
        <v>50</v>
      </c>
      <c r="J138" s="15">
        <v>1.03</v>
      </c>
      <c r="K138" s="17">
        <v>51.5</v>
      </c>
      <c r="L138" s="52" t="s">
        <v>193</v>
      </c>
      <c r="M138" s="18">
        <v>1</v>
      </c>
      <c r="N138" s="19">
        <f t="shared" si="15"/>
        <v>50</v>
      </c>
      <c r="O138" s="17">
        <f t="shared" si="16"/>
        <v>51.5</v>
      </c>
      <c r="P138" s="16">
        <f t="shared" si="17"/>
        <v>50</v>
      </c>
      <c r="Q138" s="17">
        <f t="shared" si="18"/>
        <v>51.5</v>
      </c>
      <c r="R138" s="17"/>
      <c r="S138" s="17"/>
    </row>
    <row r="139" spans="1:19" ht="38.25">
      <c r="A139" s="14">
        <v>128</v>
      </c>
      <c r="B139" s="47" t="s">
        <v>114</v>
      </c>
      <c r="C139" s="47" t="s">
        <v>169</v>
      </c>
      <c r="D139" s="50" t="s">
        <v>193</v>
      </c>
      <c r="E139" s="47" t="s">
        <v>69</v>
      </c>
      <c r="F139" s="16">
        <v>300</v>
      </c>
      <c r="G139" s="15">
        <v>1.0272000000000001</v>
      </c>
      <c r="H139" s="17">
        <v>308.16000000000003</v>
      </c>
      <c r="I139" s="16">
        <v>300</v>
      </c>
      <c r="J139" s="15">
        <v>1.0272000000000001</v>
      </c>
      <c r="K139" s="17">
        <v>308.16000000000003</v>
      </c>
      <c r="L139" s="52" t="s">
        <v>193</v>
      </c>
      <c r="M139" s="18">
        <v>1</v>
      </c>
      <c r="N139" s="19">
        <f t="shared" si="15"/>
        <v>300</v>
      </c>
      <c r="O139" s="17">
        <f t="shared" si="16"/>
        <v>308.16000000000003</v>
      </c>
      <c r="P139" s="16">
        <f t="shared" si="17"/>
        <v>300</v>
      </c>
      <c r="Q139" s="17">
        <f t="shared" si="18"/>
        <v>308.16000000000003</v>
      </c>
      <c r="R139" s="17"/>
      <c r="S139" s="17"/>
    </row>
    <row r="140" spans="1:19" ht="38.25">
      <c r="A140" s="14">
        <v>129</v>
      </c>
      <c r="B140" s="47" t="s">
        <v>114</v>
      </c>
      <c r="C140" s="47" t="s">
        <v>169</v>
      </c>
      <c r="D140" s="50" t="s">
        <v>193</v>
      </c>
      <c r="E140" s="47" t="s">
        <v>69</v>
      </c>
      <c r="F140" s="16">
        <v>300</v>
      </c>
      <c r="G140" s="15">
        <v>0.9951000000000001</v>
      </c>
      <c r="H140" s="17">
        <v>298.53000000000003</v>
      </c>
      <c r="I140" s="16">
        <v>300</v>
      </c>
      <c r="J140" s="15">
        <v>0.9951000000000001</v>
      </c>
      <c r="K140" s="17">
        <v>298.53000000000003</v>
      </c>
      <c r="L140" s="52" t="s">
        <v>193</v>
      </c>
      <c r="M140" s="18">
        <v>1</v>
      </c>
      <c r="N140" s="19">
        <f t="shared" si="15"/>
        <v>300</v>
      </c>
      <c r="O140" s="17">
        <f t="shared" si="16"/>
        <v>298.53000000000003</v>
      </c>
      <c r="P140" s="16">
        <f t="shared" si="17"/>
        <v>300</v>
      </c>
      <c r="Q140" s="17">
        <f t="shared" si="18"/>
        <v>298.53000000000003</v>
      </c>
      <c r="R140" s="17"/>
      <c r="S140" s="17"/>
    </row>
    <row r="141" spans="1:19" ht="38.25">
      <c r="A141" s="14">
        <v>130</v>
      </c>
      <c r="B141" s="47" t="s">
        <v>114</v>
      </c>
      <c r="C141" s="47" t="s">
        <v>170</v>
      </c>
      <c r="D141" s="50" t="s">
        <v>193</v>
      </c>
      <c r="E141" s="47" t="s">
        <v>69</v>
      </c>
      <c r="F141" s="16">
        <v>50</v>
      </c>
      <c r="G141" s="15">
        <v>1.3800000000000001</v>
      </c>
      <c r="H141" s="17">
        <v>69</v>
      </c>
      <c r="I141" s="16">
        <v>50</v>
      </c>
      <c r="J141" s="15">
        <v>1.3800000000000001</v>
      </c>
      <c r="K141" s="17">
        <v>69</v>
      </c>
      <c r="L141" s="52" t="s">
        <v>193</v>
      </c>
      <c r="M141" s="18">
        <v>1</v>
      </c>
      <c r="N141" s="19">
        <f t="shared" si="15"/>
        <v>50</v>
      </c>
      <c r="O141" s="17">
        <f t="shared" si="16"/>
        <v>69</v>
      </c>
      <c r="P141" s="16">
        <f t="shared" si="17"/>
        <v>50</v>
      </c>
      <c r="Q141" s="17">
        <f t="shared" si="18"/>
        <v>69</v>
      </c>
      <c r="R141" s="17"/>
      <c r="S141" s="17"/>
    </row>
    <row r="142" spans="1:19" ht="38.25">
      <c r="A142" s="14">
        <v>131</v>
      </c>
      <c r="B142" s="47" t="s">
        <v>114</v>
      </c>
      <c r="C142" s="47" t="s">
        <v>170</v>
      </c>
      <c r="D142" s="50" t="s">
        <v>193</v>
      </c>
      <c r="E142" s="47" t="s">
        <v>69</v>
      </c>
      <c r="F142" s="16">
        <v>200</v>
      </c>
      <c r="G142" s="15">
        <v>1.3375000000000001</v>
      </c>
      <c r="H142" s="17">
        <v>267.5</v>
      </c>
      <c r="I142" s="16">
        <v>200</v>
      </c>
      <c r="J142" s="15">
        <v>1.3375000000000001</v>
      </c>
      <c r="K142" s="17">
        <v>267.5</v>
      </c>
      <c r="L142" s="52" t="s">
        <v>193</v>
      </c>
      <c r="M142" s="18">
        <v>1</v>
      </c>
      <c r="N142" s="19">
        <f t="shared" si="15"/>
        <v>200</v>
      </c>
      <c r="O142" s="17">
        <f t="shared" si="16"/>
        <v>267.5</v>
      </c>
      <c r="P142" s="16">
        <f t="shared" si="17"/>
        <v>200</v>
      </c>
      <c r="Q142" s="17">
        <f t="shared" si="18"/>
        <v>267.5</v>
      </c>
      <c r="R142" s="17"/>
      <c r="S142" s="17"/>
    </row>
    <row r="143" spans="1:19" ht="38.25">
      <c r="A143" s="14">
        <v>132</v>
      </c>
      <c r="B143" s="47" t="s">
        <v>114</v>
      </c>
      <c r="C143" s="47" t="s">
        <v>171</v>
      </c>
      <c r="D143" s="50" t="s">
        <v>193</v>
      </c>
      <c r="E143" s="47" t="s">
        <v>69</v>
      </c>
      <c r="F143" s="16">
        <v>340</v>
      </c>
      <c r="G143" s="15">
        <v>0.68480000000000008</v>
      </c>
      <c r="H143" s="17">
        <v>232.83</v>
      </c>
      <c r="I143" s="16">
        <v>340</v>
      </c>
      <c r="J143" s="15">
        <v>0.68480000000000008</v>
      </c>
      <c r="K143" s="17">
        <v>232.83</v>
      </c>
      <c r="L143" s="52" t="s">
        <v>193</v>
      </c>
      <c r="M143" s="18">
        <v>1</v>
      </c>
      <c r="N143" s="19">
        <f t="shared" si="15"/>
        <v>340</v>
      </c>
      <c r="O143" s="17">
        <f t="shared" si="16"/>
        <v>232.83</v>
      </c>
      <c r="P143" s="16">
        <f t="shared" si="17"/>
        <v>340</v>
      </c>
      <c r="Q143" s="17">
        <f t="shared" si="18"/>
        <v>232.83</v>
      </c>
      <c r="R143" s="17"/>
      <c r="S143" s="17"/>
    </row>
    <row r="144" spans="1:19" ht="38.25">
      <c r="A144" s="14">
        <v>133</v>
      </c>
      <c r="B144" s="47" t="s">
        <v>114</v>
      </c>
      <c r="C144" s="47" t="s">
        <v>172</v>
      </c>
      <c r="D144" s="50" t="s">
        <v>193</v>
      </c>
      <c r="E144" s="47" t="s">
        <v>69</v>
      </c>
      <c r="F144" s="16">
        <v>346</v>
      </c>
      <c r="G144" s="15">
        <v>0.74960000000000004</v>
      </c>
      <c r="H144" s="17">
        <v>259.35000000000002</v>
      </c>
      <c r="I144" s="16">
        <v>346</v>
      </c>
      <c r="J144" s="15">
        <v>0.74960000000000004</v>
      </c>
      <c r="K144" s="17">
        <v>259.35000000000002</v>
      </c>
      <c r="L144" s="52" t="s">
        <v>193</v>
      </c>
      <c r="M144" s="18">
        <v>1</v>
      </c>
      <c r="N144" s="19">
        <f t="shared" si="15"/>
        <v>346</v>
      </c>
      <c r="O144" s="17">
        <f t="shared" si="16"/>
        <v>259.35000000000002</v>
      </c>
      <c r="P144" s="16">
        <f t="shared" si="17"/>
        <v>346</v>
      </c>
      <c r="Q144" s="17">
        <f t="shared" si="18"/>
        <v>259.35000000000002</v>
      </c>
      <c r="R144" s="17"/>
      <c r="S144" s="17"/>
    </row>
    <row r="145" spans="1:19" ht="39" thickBot="1">
      <c r="A145" s="55">
        <v>134</v>
      </c>
      <c r="B145" s="56" t="s">
        <v>114</v>
      </c>
      <c r="C145" s="56" t="s">
        <v>172</v>
      </c>
      <c r="D145" s="57" t="s">
        <v>193</v>
      </c>
      <c r="E145" s="56" t="s">
        <v>69</v>
      </c>
      <c r="F145" s="58">
        <v>262</v>
      </c>
      <c r="G145" s="59">
        <v>0.74890000000000001</v>
      </c>
      <c r="H145" s="60">
        <v>196.21</v>
      </c>
      <c r="I145" s="58">
        <v>262</v>
      </c>
      <c r="J145" s="59">
        <v>0.74890000000000001</v>
      </c>
      <c r="K145" s="60">
        <v>196.21</v>
      </c>
      <c r="L145" s="61" t="s">
        <v>193</v>
      </c>
      <c r="M145" s="18">
        <v>1</v>
      </c>
      <c r="N145" s="19">
        <f t="shared" si="15"/>
        <v>262</v>
      </c>
      <c r="O145" s="17">
        <f t="shared" si="16"/>
        <v>196.21</v>
      </c>
      <c r="P145" s="16">
        <f t="shared" si="17"/>
        <v>262</v>
      </c>
      <c r="Q145" s="17">
        <f t="shared" si="18"/>
        <v>196.21</v>
      </c>
      <c r="R145" s="17"/>
      <c r="S145" s="17"/>
    </row>
    <row r="146" spans="1:19" ht="13.5" thickBot="1">
      <c r="A146" s="115" t="s">
        <v>173</v>
      </c>
      <c r="B146" s="116"/>
      <c r="C146" s="66" t="s">
        <v>45</v>
      </c>
      <c r="D146" s="66" t="s">
        <v>45</v>
      </c>
      <c r="E146" s="67" t="s">
        <v>45</v>
      </c>
      <c r="F146" s="68">
        <f>SUM(Таблиця!N61:N145)</f>
        <v>47049</v>
      </c>
      <c r="G146" s="69" t="s">
        <v>193</v>
      </c>
      <c r="H146" s="70">
        <f>SUM(Таблиця!O61:O145)</f>
        <v>70763.630000000019</v>
      </c>
      <c r="I146" s="71">
        <f>SUM(Таблиця!P61:P145)</f>
        <v>47049</v>
      </c>
      <c r="J146" s="69" t="s">
        <v>193</v>
      </c>
      <c r="K146" s="72">
        <f>SUM(Таблиця!Q61:Q145)</f>
        <v>70763.630000000019</v>
      </c>
      <c r="L146" s="73" t="s">
        <v>193</v>
      </c>
    </row>
    <row r="147" spans="1:19" ht="15" customHeight="1" thickBot="1">
      <c r="A147" s="74" t="s">
        <v>174</v>
      </c>
      <c r="B147" s="75"/>
      <c r="C147" s="76"/>
      <c r="D147" s="76"/>
      <c r="E147" s="76"/>
      <c r="F147" s="76"/>
      <c r="G147" s="76"/>
      <c r="H147" s="76"/>
      <c r="I147" s="76"/>
      <c r="J147" s="76"/>
      <c r="K147" s="76"/>
      <c r="L147" s="77"/>
    </row>
    <row r="148" spans="1:19" ht="25.5">
      <c r="A148" s="78">
        <v>135</v>
      </c>
      <c r="B148" s="79" t="s">
        <v>175</v>
      </c>
      <c r="C148" s="79" t="s">
        <v>52</v>
      </c>
      <c r="D148" s="50" t="s">
        <v>193</v>
      </c>
      <c r="E148" s="79" t="s">
        <v>53</v>
      </c>
      <c r="F148" s="80">
        <v>15</v>
      </c>
      <c r="G148" s="81">
        <v>1</v>
      </c>
      <c r="H148" s="82">
        <v>15</v>
      </c>
      <c r="I148" s="80">
        <v>15</v>
      </c>
      <c r="J148" s="81">
        <v>1</v>
      </c>
      <c r="K148" s="82">
        <v>15</v>
      </c>
      <c r="L148" s="83" t="s">
        <v>193</v>
      </c>
      <c r="M148" s="18">
        <v>1</v>
      </c>
      <c r="N148" s="19">
        <f>F148</f>
        <v>15</v>
      </c>
      <c r="O148" s="17">
        <f>H148</f>
        <v>15</v>
      </c>
      <c r="P148" s="16">
        <f>I148</f>
        <v>15</v>
      </c>
      <c r="Q148" s="17">
        <f>K148</f>
        <v>15</v>
      </c>
      <c r="R148" s="17"/>
      <c r="S148" s="17"/>
    </row>
    <row r="149" spans="1:19" ht="13.5" thickBot="1">
      <c r="A149" s="84">
        <v>136</v>
      </c>
      <c r="B149" s="85" t="s">
        <v>175</v>
      </c>
      <c r="C149" s="85" t="s">
        <v>176</v>
      </c>
      <c r="D149" s="50" t="s">
        <v>193</v>
      </c>
      <c r="E149" s="85" t="s">
        <v>53</v>
      </c>
      <c r="F149" s="86">
        <v>4</v>
      </c>
      <c r="G149" s="87">
        <v>100</v>
      </c>
      <c r="H149" s="88">
        <v>400</v>
      </c>
      <c r="I149" s="86">
        <v>4</v>
      </c>
      <c r="J149" s="87">
        <v>100</v>
      </c>
      <c r="K149" s="88">
        <v>400</v>
      </c>
      <c r="L149" s="89" t="s">
        <v>193</v>
      </c>
      <c r="M149" s="18">
        <v>1</v>
      </c>
      <c r="N149" s="19">
        <f>F149</f>
        <v>4</v>
      </c>
      <c r="O149" s="17">
        <f>H149</f>
        <v>400</v>
      </c>
      <c r="P149" s="16">
        <f>I149</f>
        <v>4</v>
      </c>
      <c r="Q149" s="17">
        <f>K149</f>
        <v>400</v>
      </c>
      <c r="R149" s="17"/>
      <c r="S149" s="17"/>
    </row>
    <row r="150" spans="1:19" ht="13.5" thickBot="1">
      <c r="A150" s="117" t="s">
        <v>177</v>
      </c>
      <c r="B150" s="118"/>
      <c r="C150" s="91" t="s">
        <v>45</v>
      </c>
      <c r="D150" s="91" t="s">
        <v>45</v>
      </c>
      <c r="E150" s="92" t="s">
        <v>45</v>
      </c>
      <c r="F150" s="99">
        <f>SUM(F148:F149)</f>
        <v>19</v>
      </c>
      <c r="G150" s="69" t="s">
        <v>193</v>
      </c>
      <c r="H150" s="99">
        <f>SUM(H148:H149)</f>
        <v>415</v>
      </c>
      <c r="I150" s="93">
        <f>SUM(Таблиця!P147:P149)</f>
        <v>19</v>
      </c>
      <c r="J150" s="69" t="s">
        <v>193</v>
      </c>
      <c r="K150" s="94">
        <f>SUM(Таблиця!Q147:Q149)</f>
        <v>415</v>
      </c>
      <c r="L150" s="73" t="s">
        <v>193</v>
      </c>
    </row>
    <row r="151" spans="1:19" ht="15" customHeight="1" thickBot="1">
      <c r="A151" s="95" t="s">
        <v>191</v>
      </c>
      <c r="B151" s="11"/>
      <c r="C151" s="12"/>
      <c r="D151" s="12"/>
      <c r="E151" s="12"/>
      <c r="F151" s="12"/>
      <c r="G151" s="12"/>
      <c r="H151" s="12"/>
      <c r="I151" s="12"/>
      <c r="J151" s="12"/>
      <c r="K151" s="12"/>
      <c r="L151" s="96"/>
    </row>
    <row r="152" spans="1:19" ht="13.5" thickBot="1">
      <c r="A152" s="97">
        <v>137</v>
      </c>
      <c r="B152" s="56" t="s">
        <v>178</v>
      </c>
      <c r="C152" s="56" t="s">
        <v>54</v>
      </c>
      <c r="D152" s="57" t="s">
        <v>193</v>
      </c>
      <c r="E152" s="56" t="s">
        <v>53</v>
      </c>
      <c r="F152" s="58">
        <v>439</v>
      </c>
      <c r="G152" s="59">
        <v>0.40180000000000005</v>
      </c>
      <c r="H152" s="60">
        <v>176.4</v>
      </c>
      <c r="I152" s="58">
        <v>439</v>
      </c>
      <c r="J152" s="59">
        <v>0.40180000000000005</v>
      </c>
      <c r="K152" s="60">
        <v>176.4</v>
      </c>
      <c r="L152" s="98" t="s">
        <v>193</v>
      </c>
      <c r="M152" s="18">
        <v>1</v>
      </c>
      <c r="N152" s="19">
        <f>F152</f>
        <v>439</v>
      </c>
      <c r="O152" s="17">
        <f>H152</f>
        <v>176.4</v>
      </c>
      <c r="P152" s="16">
        <f>I152</f>
        <v>439</v>
      </c>
      <c r="Q152" s="17">
        <f>K152</f>
        <v>176.4</v>
      </c>
      <c r="R152" s="17"/>
      <c r="S152" s="17"/>
    </row>
    <row r="153" spans="1:19" ht="13.5" thickBot="1">
      <c r="A153" s="115" t="s">
        <v>179</v>
      </c>
      <c r="B153" s="116"/>
      <c r="C153" s="66" t="s">
        <v>45</v>
      </c>
      <c r="D153" s="66" t="s">
        <v>45</v>
      </c>
      <c r="E153" s="67" t="s">
        <v>45</v>
      </c>
      <c r="F153" s="100">
        <f>SUM(F152)</f>
        <v>439</v>
      </c>
      <c r="G153" s="69" t="s">
        <v>193</v>
      </c>
      <c r="H153" s="100">
        <f>SUM(H152)</f>
        <v>176.4</v>
      </c>
      <c r="I153" s="71">
        <f>SUM(Таблиця!P151:P152)</f>
        <v>439</v>
      </c>
      <c r="J153" s="69" t="s">
        <v>193</v>
      </c>
      <c r="K153" s="72">
        <f>SUM(Таблиця!Q151:Q152)</f>
        <v>176.4</v>
      </c>
      <c r="L153" s="73" t="s">
        <v>193</v>
      </c>
    </row>
    <row r="154" spans="1:19" ht="26.25" customHeight="1" thickBot="1">
      <c r="A154" s="119" t="s">
        <v>192</v>
      </c>
      <c r="B154" s="120"/>
      <c r="C154" s="66" t="s">
        <v>45</v>
      </c>
      <c r="D154" s="90" t="s">
        <v>45</v>
      </c>
      <c r="E154" s="67" t="s">
        <v>45</v>
      </c>
      <c r="F154" s="71">
        <v>51027</v>
      </c>
      <c r="G154" s="69" t="s">
        <v>193</v>
      </c>
      <c r="H154" s="72">
        <v>74331.570000000007</v>
      </c>
      <c r="I154" s="71">
        <f>SUM(Таблиця!P1:P153)</f>
        <v>51027</v>
      </c>
      <c r="J154" s="69" t="s">
        <v>193</v>
      </c>
      <c r="K154" s="72">
        <f>SUM(Таблиця!Q1:Q153)</f>
        <v>74331.570000000022</v>
      </c>
      <c r="L154" s="73" t="s">
        <v>193</v>
      </c>
    </row>
  </sheetData>
  <mergeCells count="14">
    <mergeCell ref="A146:B146"/>
    <mergeCell ref="A150:B150"/>
    <mergeCell ref="A153:B153"/>
    <mergeCell ref="A154:B154"/>
    <mergeCell ref="L2:L3"/>
    <mergeCell ref="A8:B8"/>
    <mergeCell ref="A16:B16"/>
    <mergeCell ref="A60:B60"/>
    <mergeCell ref="A2:A3"/>
    <mergeCell ref="B2:B3"/>
    <mergeCell ref="C2:D2"/>
    <mergeCell ref="E2:E3"/>
    <mergeCell ref="F2:H2"/>
    <mergeCell ref="I2:K2"/>
  </mergeCells>
  <printOptions horizontalCentered="1"/>
  <pageMargins left="0.39370078740157483" right="0.39370078740157483" top="0.39370078740157483" bottom="0.39370078740157483" header="0.51181102362204722" footer="0.51181102362204722"/>
  <pageSetup paperSize="9" scale="90" fitToHeight="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64"/>
  <sheetViews>
    <sheetView showGridLines="0" zoomScaleNormal="100" workbookViewId="0">
      <selection activeCell="M26" sqref="M26:O26"/>
    </sheetView>
  </sheetViews>
  <sheetFormatPr defaultRowHeight="12.75" customHeight="1"/>
  <cols>
    <col min="3" max="3" width="11" customWidth="1"/>
    <col min="4" max="4" width="2.85546875" customWidth="1"/>
    <col min="5" max="5" width="3" customWidth="1"/>
    <col min="6" max="6" width="2.85546875" customWidth="1"/>
    <col min="7" max="7" width="3.140625" customWidth="1"/>
    <col min="8" max="11" width="2.85546875" customWidth="1"/>
    <col min="23" max="23" width="0" hidden="1" customWidth="1"/>
  </cols>
  <sheetData>
    <row r="1" spans="1:22" ht="12.75" customHeight="1">
      <c r="B1" t="s">
        <v>9</v>
      </c>
      <c r="D1" t="s">
        <v>36</v>
      </c>
      <c r="N1" s="4" t="s">
        <v>180</v>
      </c>
      <c r="O1" s="4"/>
      <c r="P1" s="4"/>
      <c r="Q1" s="4"/>
      <c r="R1" s="4"/>
      <c r="S1" s="4"/>
      <c r="T1" s="4"/>
      <c r="U1" s="4"/>
    </row>
    <row r="2" spans="1:22" ht="12.75" customHeight="1">
      <c r="N2" s="102" t="s">
        <v>10</v>
      </c>
      <c r="O2" s="102"/>
      <c r="P2" s="102"/>
      <c r="Q2" s="102"/>
      <c r="R2" s="102"/>
      <c r="S2" s="102"/>
      <c r="T2" s="102"/>
      <c r="U2" s="102"/>
      <c r="V2" s="102"/>
    </row>
    <row r="3" spans="1:22" ht="15" customHeight="1">
      <c r="D3" s="37" t="s">
        <v>37</v>
      </c>
      <c r="N3" s="2" t="s">
        <v>181</v>
      </c>
      <c r="O3" s="2"/>
      <c r="P3" s="2"/>
      <c r="Q3" s="2"/>
      <c r="R3" s="2"/>
      <c r="S3" s="2"/>
      <c r="T3" s="2"/>
      <c r="U3" s="2"/>
    </row>
    <row r="4" spans="1:22" ht="12.75" customHeight="1">
      <c r="N4" s="102" t="s">
        <v>10</v>
      </c>
      <c r="O4" s="102"/>
      <c r="P4" s="102"/>
      <c r="Q4" s="102"/>
      <c r="R4" s="102"/>
      <c r="S4" s="102"/>
      <c r="T4" s="102"/>
      <c r="U4" s="102"/>
      <c r="V4" s="102"/>
    </row>
    <row r="5" spans="1:22" ht="15" customHeight="1">
      <c r="D5" s="37" t="s">
        <v>38</v>
      </c>
      <c r="N5" s="2" t="s">
        <v>182</v>
      </c>
      <c r="O5" s="2"/>
      <c r="P5" s="2"/>
      <c r="Q5" s="2"/>
      <c r="R5" s="2"/>
      <c r="S5" s="2"/>
      <c r="T5" s="2"/>
      <c r="U5" s="2"/>
    </row>
    <row r="6" spans="1:22" ht="12.75" customHeight="1">
      <c r="N6" s="102" t="s">
        <v>10</v>
      </c>
      <c r="O6" s="102"/>
      <c r="P6" s="102"/>
      <c r="Q6" s="102"/>
      <c r="R6" s="102"/>
      <c r="S6" s="102"/>
      <c r="T6" s="102"/>
      <c r="U6" s="102"/>
      <c r="V6" s="102"/>
    </row>
    <row r="7" spans="1:22" ht="15" customHeight="1">
      <c r="D7" s="38" t="s">
        <v>39</v>
      </c>
      <c r="N7" s="2" t="s">
        <v>181</v>
      </c>
      <c r="O7" s="2"/>
      <c r="P7" s="2"/>
      <c r="Q7" s="2"/>
      <c r="R7" s="2"/>
      <c r="S7" s="2"/>
      <c r="T7" s="2"/>
      <c r="U7" s="2"/>
    </row>
    <row r="8" spans="1:22" ht="12.75" customHeight="1">
      <c r="D8" t="s">
        <v>40</v>
      </c>
      <c r="N8" s="102" t="s">
        <v>10</v>
      </c>
      <c r="O8" s="102"/>
      <c r="P8" s="102"/>
      <c r="Q8" s="102"/>
      <c r="R8" s="102"/>
      <c r="S8" s="102"/>
      <c r="T8" s="102"/>
      <c r="U8" s="102"/>
      <c r="V8" s="102"/>
    </row>
    <row r="10" spans="1:22" ht="15" customHeight="1">
      <c r="D10" s="38" t="s">
        <v>41</v>
      </c>
      <c r="N10" s="2" t="s">
        <v>182</v>
      </c>
      <c r="O10" s="2"/>
      <c r="P10" s="2"/>
      <c r="Q10" s="2"/>
      <c r="R10" s="2"/>
      <c r="S10" s="2"/>
      <c r="T10" s="2"/>
      <c r="U10" s="2"/>
    </row>
    <row r="11" spans="1:22" ht="12.75" customHeight="1">
      <c r="N11" s="102" t="s">
        <v>10</v>
      </c>
      <c r="O11" s="102"/>
      <c r="P11" s="102"/>
      <c r="Q11" s="102"/>
      <c r="R11" s="102"/>
      <c r="S11" s="102"/>
      <c r="T11" s="102"/>
      <c r="U11" s="102"/>
      <c r="V11" s="102"/>
    </row>
    <row r="12" spans="1:22" ht="12.75" customHeight="1">
      <c r="N12" s="28"/>
      <c r="O12" s="28"/>
      <c r="P12" s="28"/>
      <c r="Q12" s="28"/>
      <c r="R12" s="28"/>
      <c r="S12" s="28"/>
      <c r="T12" s="28"/>
      <c r="U12" s="28"/>
      <c r="V12" s="28"/>
    </row>
    <row r="13" spans="1:22" ht="12.75" customHeight="1">
      <c r="A13" t="s">
        <v>11</v>
      </c>
      <c r="C13" s="32" t="s">
        <v>201</v>
      </c>
      <c r="D13" s="32"/>
      <c r="E13" s="32"/>
      <c r="F13" s="32"/>
      <c r="G13" s="32"/>
      <c r="H13" s="32"/>
      <c r="I13" s="32"/>
      <c r="J13" s="32"/>
      <c r="R13" t="s">
        <v>202</v>
      </c>
    </row>
    <row r="14" spans="1:22" ht="12.75" customHeight="1">
      <c r="C14" s="101" t="s">
        <v>3</v>
      </c>
      <c r="D14" s="101"/>
      <c r="E14" s="101"/>
      <c r="F14" s="101"/>
      <c r="G14" s="101"/>
      <c r="H14" s="101"/>
      <c r="I14" s="101"/>
      <c r="J14" s="101"/>
      <c r="K14" s="44"/>
      <c r="L14" s="44"/>
      <c r="M14" s="102" t="s">
        <v>4</v>
      </c>
      <c r="N14" s="102"/>
      <c r="O14" s="102"/>
      <c r="R14" s="106" t="s">
        <v>34</v>
      </c>
      <c r="S14" s="106"/>
      <c r="T14" s="106"/>
      <c r="U14" s="106"/>
      <c r="V14" s="106"/>
    </row>
    <row r="16" spans="1:22" ht="12.75" customHeight="1">
      <c r="A16" t="s">
        <v>12</v>
      </c>
      <c r="C16" s="32" t="s">
        <v>203</v>
      </c>
      <c r="D16" s="32"/>
      <c r="E16" s="32"/>
      <c r="F16" s="32"/>
      <c r="G16" s="32"/>
      <c r="H16" s="32"/>
      <c r="I16" s="32"/>
      <c r="J16" s="32"/>
      <c r="R16" t="s">
        <v>204</v>
      </c>
    </row>
    <row r="17" spans="3:23" ht="12.75" customHeight="1">
      <c r="C17" s="101" t="s">
        <v>3</v>
      </c>
      <c r="D17" s="101"/>
      <c r="E17" s="101"/>
      <c r="F17" s="101"/>
      <c r="G17" s="101"/>
      <c r="H17" s="101"/>
      <c r="I17" s="101"/>
      <c r="J17" s="101"/>
      <c r="K17" s="44"/>
      <c r="L17" s="44"/>
      <c r="M17" s="102" t="s">
        <v>4</v>
      </c>
      <c r="N17" s="102"/>
      <c r="O17" s="102"/>
      <c r="R17" s="101" t="s">
        <v>34</v>
      </c>
      <c r="S17" s="101"/>
      <c r="T17" s="101"/>
      <c r="U17" s="101"/>
      <c r="V17" s="101"/>
    </row>
    <row r="19" spans="3:23" ht="12.75" customHeight="1">
      <c r="C19" s="32" t="s">
        <v>203</v>
      </c>
      <c r="D19" s="32"/>
      <c r="E19" s="32"/>
      <c r="F19" s="32"/>
      <c r="G19" s="32"/>
      <c r="H19" s="32"/>
      <c r="I19" s="32"/>
      <c r="J19" s="32"/>
      <c r="R19" t="s">
        <v>205</v>
      </c>
    </row>
    <row r="20" spans="3:23" ht="12.75" customHeight="1">
      <c r="C20" s="101" t="s">
        <v>3</v>
      </c>
      <c r="D20" s="101"/>
      <c r="E20" s="101"/>
      <c r="F20" s="101"/>
      <c r="G20" s="101"/>
      <c r="H20" s="101"/>
      <c r="I20" s="101"/>
      <c r="J20" s="101"/>
      <c r="K20" s="44"/>
      <c r="L20" s="44"/>
      <c r="M20" s="102" t="s">
        <v>4</v>
      </c>
      <c r="N20" s="102"/>
      <c r="O20" s="102"/>
      <c r="R20" s="101" t="s">
        <v>34</v>
      </c>
      <c r="S20" s="101"/>
      <c r="T20" s="101"/>
      <c r="U20" s="101"/>
      <c r="V20" s="101"/>
    </row>
    <row r="22" spans="3:23" ht="12.75" customHeight="1">
      <c r="C22" s="32" t="s">
        <v>199</v>
      </c>
      <c r="D22" s="32"/>
      <c r="E22" s="32"/>
      <c r="F22" s="32"/>
      <c r="G22" s="32"/>
      <c r="H22" s="32"/>
      <c r="I22" s="32"/>
      <c r="J22" s="32"/>
      <c r="R22" t="s">
        <v>200</v>
      </c>
    </row>
    <row r="23" spans="3:23" ht="12.75" customHeight="1">
      <c r="C23" s="101" t="s">
        <v>3</v>
      </c>
      <c r="D23" s="101"/>
      <c r="E23" s="101"/>
      <c r="F23" s="101"/>
      <c r="G23" s="101"/>
      <c r="H23" s="101"/>
      <c r="I23" s="101"/>
      <c r="J23" s="101"/>
      <c r="K23" s="44"/>
      <c r="L23" s="44"/>
      <c r="M23" s="102" t="s">
        <v>4</v>
      </c>
      <c r="N23" s="102"/>
      <c r="O23" s="102"/>
      <c r="R23" s="101" t="s">
        <v>34</v>
      </c>
      <c r="S23" s="101"/>
      <c r="T23" s="101"/>
      <c r="U23" s="101"/>
      <c r="V23" s="101"/>
    </row>
    <row r="25" spans="3:23" ht="12.75" customHeight="1">
      <c r="C25" s="32" t="s">
        <v>206</v>
      </c>
      <c r="D25" s="32"/>
      <c r="E25" s="32"/>
      <c r="F25" s="32"/>
      <c r="G25" s="32"/>
      <c r="H25" s="32"/>
      <c r="I25" s="32"/>
      <c r="J25" s="32"/>
      <c r="R25" t="s">
        <v>207</v>
      </c>
    </row>
    <row r="26" spans="3:23" ht="12.75" customHeight="1">
      <c r="C26" s="101" t="s">
        <v>3</v>
      </c>
      <c r="D26" s="101"/>
      <c r="E26" s="101"/>
      <c r="F26" s="101"/>
      <c r="G26" s="101"/>
      <c r="H26" s="101"/>
      <c r="I26" s="101"/>
      <c r="J26" s="101"/>
      <c r="K26" s="44"/>
      <c r="L26" s="44"/>
      <c r="M26" s="102" t="s">
        <v>4</v>
      </c>
      <c r="N26" s="102"/>
      <c r="O26" s="102"/>
      <c r="R26" s="101" t="s">
        <v>34</v>
      </c>
      <c r="S26" s="101"/>
      <c r="T26" s="101"/>
      <c r="U26" s="101"/>
      <c r="V26" s="101"/>
    </row>
    <row r="27" spans="3:23" ht="12.75" hidden="1" customHeight="1">
      <c r="W27" t="s">
        <v>183</v>
      </c>
    </row>
    <row r="28" spans="3:23" ht="12.75" hidden="1" customHeight="1">
      <c r="C28" s="48" t="s">
        <v>49</v>
      </c>
      <c r="D28" s="32"/>
      <c r="E28" s="32"/>
      <c r="F28" s="32"/>
      <c r="G28" s="32"/>
      <c r="H28" s="32"/>
      <c r="I28" s="32"/>
      <c r="J28" s="32"/>
      <c r="R28" s="49" t="s">
        <v>49</v>
      </c>
      <c r="W28" t="s">
        <v>183</v>
      </c>
    </row>
    <row r="29" spans="3:23" ht="12.75" hidden="1" customHeight="1">
      <c r="C29" s="101" t="s">
        <v>3</v>
      </c>
      <c r="D29" s="101"/>
      <c r="E29" s="101"/>
      <c r="F29" s="101"/>
      <c r="G29" s="101"/>
      <c r="H29" s="101"/>
      <c r="I29" s="101"/>
      <c r="J29" s="101"/>
      <c r="K29" s="44"/>
      <c r="L29" s="44"/>
      <c r="M29" s="102" t="s">
        <v>4</v>
      </c>
      <c r="N29" s="102"/>
      <c r="O29" s="102"/>
      <c r="R29" s="101" t="s">
        <v>34</v>
      </c>
      <c r="S29" s="101"/>
      <c r="T29" s="101"/>
      <c r="U29" s="101"/>
      <c r="V29" s="101"/>
      <c r="W29" t="s">
        <v>183</v>
      </c>
    </row>
    <row r="30" spans="3:23" ht="12.75" hidden="1" customHeight="1">
      <c r="W30" t="s">
        <v>183</v>
      </c>
    </row>
    <row r="31" spans="3:23" ht="12.75" hidden="1" customHeight="1">
      <c r="C31" s="48" t="s">
        <v>49</v>
      </c>
      <c r="D31" s="32"/>
      <c r="E31" s="32"/>
      <c r="F31" s="32"/>
      <c r="G31" s="32"/>
      <c r="H31" s="32"/>
      <c r="I31" s="32"/>
      <c r="J31" s="32"/>
      <c r="R31" s="49" t="s">
        <v>49</v>
      </c>
      <c r="W31" t="s">
        <v>183</v>
      </c>
    </row>
    <row r="32" spans="3:23" ht="12.75" hidden="1" customHeight="1">
      <c r="C32" s="101" t="s">
        <v>3</v>
      </c>
      <c r="D32" s="101"/>
      <c r="E32" s="101"/>
      <c r="F32" s="101"/>
      <c r="G32" s="101"/>
      <c r="H32" s="101"/>
      <c r="I32" s="101"/>
      <c r="J32" s="101"/>
      <c r="K32" s="44"/>
      <c r="L32" s="44"/>
      <c r="M32" s="102" t="s">
        <v>4</v>
      </c>
      <c r="N32" s="102"/>
      <c r="O32" s="102"/>
      <c r="R32" s="101" t="s">
        <v>34</v>
      </c>
      <c r="S32" s="101"/>
      <c r="T32" s="101"/>
      <c r="U32" s="101"/>
      <c r="V32" s="101"/>
      <c r="W32" t="s">
        <v>183</v>
      </c>
    </row>
    <row r="33" spans="3:23" ht="12.75" hidden="1" customHeight="1">
      <c r="W33" t="s">
        <v>183</v>
      </c>
    </row>
    <row r="34" spans="3:23" ht="12.75" hidden="1" customHeight="1">
      <c r="C34" s="48" t="s">
        <v>49</v>
      </c>
      <c r="D34" s="32"/>
      <c r="E34" s="32"/>
      <c r="F34" s="32"/>
      <c r="G34" s="32"/>
      <c r="H34" s="32"/>
      <c r="I34" s="32"/>
      <c r="J34" s="32"/>
      <c r="R34" s="49" t="s">
        <v>49</v>
      </c>
      <c r="W34" t="s">
        <v>183</v>
      </c>
    </row>
    <row r="35" spans="3:23" ht="12.75" hidden="1" customHeight="1">
      <c r="C35" s="101" t="s">
        <v>3</v>
      </c>
      <c r="D35" s="101"/>
      <c r="E35" s="101"/>
      <c r="F35" s="101"/>
      <c r="G35" s="101"/>
      <c r="H35" s="101"/>
      <c r="I35" s="101"/>
      <c r="J35" s="101"/>
      <c r="K35" s="44"/>
      <c r="L35" s="44"/>
      <c r="M35" s="102" t="s">
        <v>4</v>
      </c>
      <c r="N35" s="102"/>
      <c r="O35" s="102"/>
      <c r="R35" s="101" t="s">
        <v>34</v>
      </c>
      <c r="S35" s="101"/>
      <c r="T35" s="101"/>
      <c r="U35" s="101"/>
      <c r="V35" s="101"/>
      <c r="W35" t="s">
        <v>183</v>
      </c>
    </row>
    <row r="36" spans="3:23" ht="12.75" hidden="1" customHeight="1">
      <c r="W36" t="s">
        <v>183</v>
      </c>
    </row>
    <row r="37" spans="3:23" ht="12.75" hidden="1" customHeight="1">
      <c r="C37" s="48" t="s">
        <v>49</v>
      </c>
      <c r="D37" s="32"/>
      <c r="E37" s="32"/>
      <c r="F37" s="32"/>
      <c r="G37" s="32"/>
      <c r="H37" s="32"/>
      <c r="I37" s="32"/>
      <c r="J37" s="32"/>
      <c r="R37" s="49" t="s">
        <v>49</v>
      </c>
      <c r="W37" t="s">
        <v>183</v>
      </c>
    </row>
    <row r="38" spans="3:23" ht="12.75" hidden="1" customHeight="1">
      <c r="C38" s="101" t="s">
        <v>3</v>
      </c>
      <c r="D38" s="101"/>
      <c r="E38" s="101"/>
      <c r="F38" s="101"/>
      <c r="G38" s="101"/>
      <c r="H38" s="101"/>
      <c r="I38" s="101"/>
      <c r="J38" s="101"/>
      <c r="K38" s="44"/>
      <c r="L38" s="44"/>
      <c r="M38" s="102" t="s">
        <v>4</v>
      </c>
      <c r="N38" s="102"/>
      <c r="O38" s="102"/>
      <c r="R38" s="101" t="s">
        <v>34</v>
      </c>
      <c r="S38" s="101"/>
      <c r="T38" s="101"/>
      <c r="U38" s="101"/>
      <c r="V38" s="101"/>
      <c r="W38" t="s">
        <v>183</v>
      </c>
    </row>
    <row r="39" spans="3:23" ht="12.75" hidden="1" customHeight="1">
      <c r="W39" t="s">
        <v>183</v>
      </c>
    </row>
    <row r="40" spans="3:23" ht="12.75" hidden="1" customHeight="1">
      <c r="C40" s="48" t="s">
        <v>49</v>
      </c>
      <c r="D40" s="32"/>
      <c r="E40" s="32"/>
      <c r="F40" s="32"/>
      <c r="G40" s="32"/>
      <c r="H40" s="32"/>
      <c r="I40" s="32"/>
      <c r="J40" s="32"/>
      <c r="R40" s="49" t="s">
        <v>49</v>
      </c>
      <c r="W40" t="s">
        <v>183</v>
      </c>
    </row>
    <row r="41" spans="3:23" ht="12.75" hidden="1" customHeight="1">
      <c r="C41" s="101" t="s">
        <v>3</v>
      </c>
      <c r="D41" s="101"/>
      <c r="E41" s="101"/>
      <c r="F41" s="101"/>
      <c r="G41" s="101"/>
      <c r="H41" s="101"/>
      <c r="I41" s="101"/>
      <c r="J41" s="101"/>
      <c r="K41" s="44"/>
      <c r="L41" s="44"/>
      <c r="M41" s="102" t="s">
        <v>4</v>
      </c>
      <c r="N41" s="102"/>
      <c r="O41" s="102"/>
      <c r="R41" s="101" t="s">
        <v>34</v>
      </c>
      <c r="S41" s="101"/>
      <c r="T41" s="101"/>
      <c r="U41" s="101"/>
      <c r="V41" s="101"/>
      <c r="W41" t="s">
        <v>183</v>
      </c>
    </row>
    <row r="42" spans="3:23" ht="12.75" hidden="1" customHeight="1">
      <c r="W42" t="s">
        <v>183</v>
      </c>
    </row>
    <row r="43" spans="3:23" ht="12.75" hidden="1" customHeight="1">
      <c r="C43" s="48" t="s">
        <v>49</v>
      </c>
      <c r="D43" s="32"/>
      <c r="E43" s="32"/>
      <c r="F43" s="32"/>
      <c r="G43" s="32"/>
      <c r="H43" s="32"/>
      <c r="I43" s="32"/>
      <c r="J43" s="32"/>
      <c r="R43" s="49" t="s">
        <v>49</v>
      </c>
      <c r="V43" s="4"/>
      <c r="W43" t="s">
        <v>183</v>
      </c>
    </row>
    <row r="44" spans="3:23" ht="12.75" hidden="1" customHeight="1">
      <c r="C44" s="101" t="s">
        <v>3</v>
      </c>
      <c r="D44" s="101"/>
      <c r="E44" s="101"/>
      <c r="F44" s="101"/>
      <c r="G44" s="101"/>
      <c r="H44" s="101"/>
      <c r="I44" s="101"/>
      <c r="J44" s="101"/>
      <c r="K44" s="44"/>
      <c r="L44" s="44"/>
      <c r="M44" s="102" t="s">
        <v>4</v>
      </c>
      <c r="N44" s="102"/>
      <c r="O44" s="102"/>
      <c r="R44" s="101" t="s">
        <v>34</v>
      </c>
      <c r="S44" s="101"/>
      <c r="T44" s="101"/>
      <c r="U44" s="101"/>
      <c r="V44" s="101"/>
      <c r="W44" t="s">
        <v>183</v>
      </c>
    </row>
    <row r="45" spans="3:23" ht="12.75" customHeight="1"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R45" s="44"/>
      <c r="S45" s="44"/>
      <c r="T45" s="44"/>
      <c r="U45" s="44"/>
      <c r="V45" s="44"/>
    </row>
    <row r="46" spans="3:23" ht="12.75" customHeight="1">
      <c r="C46" s="32" t="s">
        <v>208</v>
      </c>
      <c r="D46" s="32"/>
      <c r="E46" s="32"/>
      <c r="F46" s="32"/>
      <c r="G46" s="32"/>
      <c r="H46" s="32"/>
      <c r="I46" s="32"/>
      <c r="J46" s="32"/>
      <c r="R46" t="s">
        <v>198</v>
      </c>
    </row>
    <row r="47" spans="3:23" ht="12.75" customHeight="1">
      <c r="C47" s="101" t="s">
        <v>3</v>
      </c>
      <c r="D47" s="101"/>
      <c r="E47" s="101"/>
      <c r="F47" s="101"/>
      <c r="G47" s="101"/>
      <c r="H47" s="101"/>
      <c r="I47" s="101"/>
      <c r="J47" s="101"/>
      <c r="K47" s="44"/>
      <c r="L47" s="44"/>
      <c r="M47" s="102" t="s">
        <v>4</v>
      </c>
      <c r="N47" s="102"/>
      <c r="O47" s="102"/>
      <c r="R47" s="101" t="s">
        <v>34</v>
      </c>
      <c r="S47" s="101"/>
      <c r="T47" s="101"/>
      <c r="U47" s="101"/>
      <c r="V47" s="101"/>
    </row>
    <row r="49" spans="1:22" ht="12.75" customHeight="1">
      <c r="C49" s="32" t="s">
        <v>209</v>
      </c>
      <c r="D49" s="32"/>
      <c r="E49" s="32"/>
      <c r="F49" s="32"/>
      <c r="G49" s="32"/>
      <c r="H49" s="32"/>
      <c r="I49" s="32"/>
      <c r="J49" s="32"/>
      <c r="R49" t="s">
        <v>210</v>
      </c>
    </row>
    <row r="50" spans="1:22" ht="12.75" customHeight="1">
      <c r="C50" s="101" t="s">
        <v>3</v>
      </c>
      <c r="D50" s="101"/>
      <c r="E50" s="101"/>
      <c r="F50" s="101"/>
      <c r="G50" s="101"/>
      <c r="H50" s="101"/>
      <c r="I50" s="101"/>
      <c r="J50" s="101"/>
      <c r="K50" s="44"/>
      <c r="L50" s="44"/>
      <c r="M50" s="102" t="s">
        <v>4</v>
      </c>
      <c r="N50" s="102"/>
      <c r="O50" s="102"/>
      <c r="R50" s="101" t="s">
        <v>34</v>
      </c>
      <c r="S50" s="101"/>
      <c r="T50" s="101"/>
      <c r="U50" s="101"/>
      <c r="V50" s="101"/>
    </row>
    <row r="52" spans="1:22" ht="39.75" customHeight="1">
      <c r="A52" s="108" t="s">
        <v>194</v>
      </c>
      <c r="B52" s="109"/>
      <c r="C52" s="109"/>
      <c r="D52" s="109"/>
      <c r="E52" s="109"/>
      <c r="F52" s="109"/>
      <c r="G52" s="109"/>
      <c r="H52" s="109"/>
      <c r="I52" s="109"/>
      <c r="J52" s="109"/>
      <c r="K52" s="109"/>
      <c r="L52" s="109"/>
      <c r="M52" s="109"/>
      <c r="N52" s="109"/>
      <c r="O52" s="109"/>
      <c r="P52" s="109"/>
      <c r="Q52" s="109"/>
      <c r="R52" s="109"/>
      <c r="S52" s="109"/>
      <c r="T52" s="109"/>
      <c r="U52" s="109"/>
      <c r="V52" s="109"/>
    </row>
    <row r="53" spans="1:22" ht="12.75" customHeight="1">
      <c r="A53" t="s">
        <v>31</v>
      </c>
    </row>
    <row r="55" spans="1:22" ht="12.75" customHeight="1">
      <c r="A55" t="s">
        <v>215</v>
      </c>
      <c r="G55" s="4" t="s">
        <v>195</v>
      </c>
      <c r="H55" s="4"/>
      <c r="I55" s="4"/>
      <c r="J55" s="4"/>
      <c r="K55" s="4"/>
      <c r="M55" s="4"/>
      <c r="R55" t="s">
        <v>196</v>
      </c>
    </row>
    <row r="56" spans="1:22" ht="12.75" customHeight="1">
      <c r="G56" s="101" t="s">
        <v>3</v>
      </c>
      <c r="H56" s="101"/>
      <c r="I56" s="101"/>
      <c r="J56" s="101"/>
      <c r="K56" s="101"/>
      <c r="L56" s="101"/>
      <c r="N56" s="101" t="s">
        <v>4</v>
      </c>
      <c r="O56" s="101"/>
      <c r="P56" s="101"/>
      <c r="R56" s="101" t="s">
        <v>34</v>
      </c>
      <c r="S56" s="101"/>
      <c r="T56" s="101"/>
      <c r="U56" s="101"/>
      <c r="V56" s="101"/>
    </row>
    <row r="57" spans="1:22" ht="12.75" customHeight="1">
      <c r="G57" s="28"/>
      <c r="H57" s="28"/>
      <c r="I57" s="28"/>
      <c r="J57" s="28"/>
      <c r="K57" s="28"/>
      <c r="L57" s="28"/>
      <c r="N57" s="28"/>
      <c r="O57" s="28"/>
      <c r="P57" s="28"/>
      <c r="R57" s="28"/>
      <c r="S57" s="28"/>
      <c r="T57" s="28"/>
      <c r="U57" s="28"/>
      <c r="V57" s="28"/>
    </row>
    <row r="58" spans="1:22" ht="12.75" customHeight="1">
      <c r="A58" t="s">
        <v>42</v>
      </c>
      <c r="K58" s="4" t="s">
        <v>197</v>
      </c>
      <c r="L58" s="4"/>
      <c r="M58" s="4"/>
      <c r="N58" s="4"/>
      <c r="O58" s="4"/>
      <c r="T58" t="s">
        <v>198</v>
      </c>
    </row>
    <row r="59" spans="1:22" ht="12.75" customHeight="1">
      <c r="K59" s="101" t="s">
        <v>3</v>
      </c>
      <c r="L59" s="101"/>
      <c r="M59" s="101"/>
      <c r="N59" s="101"/>
      <c r="O59" s="33"/>
      <c r="P59" s="101" t="s">
        <v>4</v>
      </c>
      <c r="Q59" s="101"/>
      <c r="R59" s="101"/>
      <c r="T59" s="101" t="s">
        <v>34</v>
      </c>
      <c r="U59" s="101"/>
      <c r="V59" s="101"/>
    </row>
    <row r="60" spans="1:22" ht="12.75" customHeight="1">
      <c r="A60" t="s">
        <v>43</v>
      </c>
      <c r="B60" s="4"/>
      <c r="C60" s="4"/>
      <c r="D60" s="4"/>
    </row>
    <row r="61" spans="1:22" ht="18" customHeight="1">
      <c r="A61" t="s">
        <v>215</v>
      </c>
      <c r="G61" s="4" t="s">
        <v>199</v>
      </c>
      <c r="H61" s="4"/>
      <c r="I61" s="4"/>
      <c r="J61" s="4"/>
      <c r="K61" s="4"/>
      <c r="M61" s="4"/>
      <c r="R61" t="s">
        <v>200</v>
      </c>
    </row>
    <row r="62" spans="1:22" ht="12.75" customHeight="1">
      <c r="G62" s="101" t="s">
        <v>3</v>
      </c>
      <c r="H62" s="101"/>
      <c r="I62" s="101"/>
      <c r="J62" s="101"/>
      <c r="K62" s="101"/>
      <c r="L62" s="101"/>
      <c r="N62" s="101" t="s">
        <v>4</v>
      </c>
      <c r="O62" s="101"/>
      <c r="P62" s="101"/>
      <c r="R62" s="101" t="s">
        <v>34</v>
      </c>
      <c r="S62" s="101"/>
      <c r="T62" s="101"/>
      <c r="U62" s="101"/>
      <c r="V62" s="101"/>
    </row>
    <row r="64" spans="1:22" ht="14.25" customHeight="1">
      <c r="A64" s="41" t="s">
        <v>44</v>
      </c>
      <c r="B64" s="40"/>
      <c r="C64" s="40"/>
      <c r="D64" s="40"/>
      <c r="E64" s="40"/>
      <c r="F64" s="40"/>
      <c r="G64" s="40"/>
    </row>
  </sheetData>
  <mergeCells count="54">
    <mergeCell ref="C50:J50"/>
    <mergeCell ref="M50:O50"/>
    <mergeCell ref="R50:V50"/>
    <mergeCell ref="C14:J14"/>
    <mergeCell ref="M14:O14"/>
    <mergeCell ref="R14:V14"/>
    <mergeCell ref="C23:J23"/>
    <mergeCell ref="M23:O23"/>
    <mergeCell ref="R23:V23"/>
    <mergeCell ref="C26:J26"/>
    <mergeCell ref="C17:J17"/>
    <mergeCell ref="M17:O17"/>
    <mergeCell ref="R17:V17"/>
    <mergeCell ref="C20:J20"/>
    <mergeCell ref="M20:O20"/>
    <mergeCell ref="R20:V20"/>
    <mergeCell ref="G62:L62"/>
    <mergeCell ref="N62:P62"/>
    <mergeCell ref="C35:J35"/>
    <mergeCell ref="M35:O35"/>
    <mergeCell ref="R35:V35"/>
    <mergeCell ref="C38:J38"/>
    <mergeCell ref="C47:J47"/>
    <mergeCell ref="M47:O47"/>
    <mergeCell ref="R47:V47"/>
    <mergeCell ref="C44:J44"/>
    <mergeCell ref="M44:O44"/>
    <mergeCell ref="R44:V44"/>
    <mergeCell ref="C41:J41"/>
    <mergeCell ref="M41:O41"/>
    <mergeCell ref="R41:V41"/>
    <mergeCell ref="R62:V62"/>
    <mergeCell ref="N2:V2"/>
    <mergeCell ref="N4:V4"/>
    <mergeCell ref="N6:V6"/>
    <mergeCell ref="N8:V8"/>
    <mergeCell ref="N11:V11"/>
    <mergeCell ref="M26:O26"/>
    <mergeCell ref="R26:V26"/>
    <mergeCell ref="C29:J29"/>
    <mergeCell ref="M29:O29"/>
    <mergeCell ref="R29:V29"/>
    <mergeCell ref="C32:J32"/>
    <mergeCell ref="M32:O32"/>
    <mergeCell ref="R32:V32"/>
    <mergeCell ref="M38:O38"/>
    <mergeCell ref="R38:V38"/>
    <mergeCell ref="A52:V52"/>
    <mergeCell ref="G56:L56"/>
    <mergeCell ref="N56:P56"/>
    <mergeCell ref="R56:V56"/>
    <mergeCell ref="K59:N59"/>
    <mergeCell ref="P59:R59"/>
    <mergeCell ref="T59:V59"/>
  </mergeCells>
  <printOptions horizontalCentered="1"/>
  <pageMargins left="0.78749999999999998" right="0.39374999999999999" top="0.39374999999999999" bottom="0.39374999999999999" header="0.51180555555555551" footer="0.51180555555555551"/>
  <pageSetup paperSize="9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Шапка</vt:lpstr>
      <vt:lpstr>Таблиця</vt:lpstr>
      <vt:lpstr>Подвал</vt:lpstr>
      <vt:lpstr>Таблиця!Заголовки_для_печати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Irina</dc:creator>
  <cp:lastModifiedBy>Irina</cp:lastModifiedBy>
  <cp:revision>2</cp:revision>
  <cp:lastPrinted>2015-08-20T12:33:35Z</cp:lastPrinted>
  <dcterms:created xsi:type="dcterms:W3CDTF">2005-11-09T10:47:18Z</dcterms:created>
  <dcterms:modified xsi:type="dcterms:W3CDTF">2018-01-18T07:32:58Z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NEMO">
    <vt:lpwstr>REPMNEMO = "Опис зп."</vt:lpwstr>
  </property>
  <property fmtid="{D5CDD505-2E9C-101B-9397-08002B2CF9AE}" pid="3" name="NAME">
    <vt:lpwstr>REPNAME = "Інвентаризаційний опис запасів (нак.№572)"</vt:lpwstr>
  </property>
  <property fmtid="{D5CDD505-2E9C-101B-9397-08002B2CF9AE}" pid="4" name="TAG">
    <vt:lpwstr>REPTAG = "REP_IV_OPIS"</vt:lpwstr>
  </property>
</Properties>
</file>