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I545" i="6"/>
  <c r="H545"/>
  <c r="I544"/>
  <c r="L544"/>
  <c r="H544"/>
  <c r="K544"/>
  <c r="I163"/>
  <c r="H163"/>
  <c r="N163"/>
  <c r="M163"/>
  <c r="L163"/>
  <c r="K163"/>
  <c r="N544"/>
  <c r="T491"/>
  <c r="T490"/>
  <c r="T489"/>
  <c r="T488"/>
  <c r="T487"/>
  <c r="T486"/>
  <c r="T485"/>
  <c r="T484"/>
  <c r="T483"/>
  <c r="T482"/>
  <c r="T481"/>
  <c r="T480"/>
  <c r="N176"/>
  <c r="M176"/>
  <c r="L176"/>
  <c r="R6"/>
  <c r="S6"/>
  <c r="T6"/>
  <c r="K15" s="1"/>
  <c r="U6"/>
  <c r="V6"/>
  <c r="W6"/>
  <c r="R7"/>
  <c r="S7"/>
  <c r="T7"/>
  <c r="U7"/>
  <c r="V7"/>
  <c r="W7"/>
  <c r="R8"/>
  <c r="S8"/>
  <c r="T8"/>
  <c r="U8"/>
  <c r="V8"/>
  <c r="W8"/>
  <c r="R9"/>
  <c r="S9"/>
  <c r="T9"/>
  <c r="U9"/>
  <c r="V9"/>
  <c r="W9"/>
  <c r="R10"/>
  <c r="S10"/>
  <c r="T10"/>
  <c r="U10"/>
  <c r="V10"/>
  <c r="W10"/>
  <c r="R11"/>
  <c r="S11"/>
  <c r="T11"/>
  <c r="U11"/>
  <c r="V11"/>
  <c r="W11"/>
  <c r="R12"/>
  <c r="S12"/>
  <c r="T12"/>
  <c r="U12"/>
  <c r="V12"/>
  <c r="W12"/>
  <c r="R13"/>
  <c r="S13"/>
  <c r="T13"/>
  <c r="U13"/>
  <c r="V13"/>
  <c r="W13"/>
  <c r="R14"/>
  <c r="S14"/>
  <c r="T14"/>
  <c r="U14"/>
  <c r="V14"/>
  <c r="W14"/>
  <c r="H15"/>
  <c r="M15"/>
  <c r="R17"/>
  <c r="S17"/>
  <c r="T17"/>
  <c r="U17"/>
  <c r="V17"/>
  <c r="W17"/>
  <c r="R18"/>
  <c r="S18"/>
  <c r="T18"/>
  <c r="U18"/>
  <c r="V18"/>
  <c r="W18"/>
  <c r="R19"/>
  <c r="S19"/>
  <c r="T19"/>
  <c r="U19"/>
  <c r="V19"/>
  <c r="W19"/>
  <c r="R20"/>
  <c r="S20"/>
  <c r="T20"/>
  <c r="U20"/>
  <c r="V20"/>
  <c r="W20"/>
  <c r="R21"/>
  <c r="S21"/>
  <c r="T21"/>
  <c r="U21"/>
  <c r="V21"/>
  <c r="W21"/>
  <c r="R22"/>
  <c r="S22"/>
  <c r="T22"/>
  <c r="U22"/>
  <c r="V22"/>
  <c r="W22"/>
  <c r="R23"/>
  <c r="S23"/>
  <c r="T23"/>
  <c r="U23"/>
  <c r="V23"/>
  <c r="W23"/>
  <c r="R24"/>
  <c r="S24"/>
  <c r="T24"/>
  <c r="U24"/>
  <c r="V24"/>
  <c r="W24"/>
  <c r="R25"/>
  <c r="S25"/>
  <c r="T25"/>
  <c r="U25"/>
  <c r="V25"/>
  <c r="W25"/>
  <c r="R26"/>
  <c r="S26"/>
  <c r="T26"/>
  <c r="U26"/>
  <c r="V26"/>
  <c r="W26"/>
  <c r="R27"/>
  <c r="S27"/>
  <c r="T27"/>
  <c r="U27"/>
  <c r="V27"/>
  <c r="W27"/>
  <c r="R28"/>
  <c r="S28"/>
  <c r="T28"/>
  <c r="U28"/>
  <c r="V28"/>
  <c r="W28"/>
  <c r="R29"/>
  <c r="S29"/>
  <c r="T29"/>
  <c r="U29"/>
  <c r="V29"/>
  <c r="W29"/>
  <c r="R30"/>
  <c r="S30"/>
  <c r="T30"/>
  <c r="U30"/>
  <c r="V30"/>
  <c r="W30"/>
  <c r="R31"/>
  <c r="S31"/>
  <c r="T31"/>
  <c r="U31"/>
  <c r="V31"/>
  <c r="W31"/>
  <c r="R32"/>
  <c r="S32"/>
  <c r="T32"/>
  <c r="U32"/>
  <c r="V32"/>
  <c r="W32"/>
  <c r="R33"/>
  <c r="S33"/>
  <c r="T33"/>
  <c r="U33"/>
  <c r="V33"/>
  <c r="W33"/>
  <c r="R34"/>
  <c r="S34"/>
  <c r="T34"/>
  <c r="U34"/>
  <c r="V34"/>
  <c r="W34"/>
  <c r="R35"/>
  <c r="S35"/>
  <c r="T35"/>
  <c r="U35"/>
  <c r="V35"/>
  <c r="W35"/>
  <c r="R36"/>
  <c r="S36"/>
  <c r="T36"/>
  <c r="U36"/>
  <c r="V36"/>
  <c r="W36"/>
  <c r="R37"/>
  <c r="S37"/>
  <c r="T37"/>
  <c r="U37"/>
  <c r="V37"/>
  <c r="W37"/>
  <c r="R38"/>
  <c r="S38"/>
  <c r="T38"/>
  <c r="U38"/>
  <c r="V38"/>
  <c r="W38"/>
  <c r="R39"/>
  <c r="S39"/>
  <c r="T39"/>
  <c r="U39"/>
  <c r="V39"/>
  <c r="W39"/>
  <c r="R40"/>
  <c r="S40"/>
  <c r="T40"/>
  <c r="U40"/>
  <c r="V40"/>
  <c r="M42" s="1"/>
  <c r="W40"/>
  <c r="R41"/>
  <c r="S41"/>
  <c r="T41"/>
  <c r="U41"/>
  <c r="V41"/>
  <c r="W41"/>
  <c r="H42"/>
  <c r="K42"/>
  <c r="R165"/>
  <c r="S165"/>
  <c r="T165"/>
  <c r="U165"/>
  <c r="V165"/>
  <c r="W165"/>
  <c r="R166"/>
  <c r="S166"/>
  <c r="T166"/>
  <c r="U166"/>
  <c r="V166"/>
  <c r="W166"/>
  <c r="K167"/>
  <c r="R169"/>
  <c r="S169"/>
  <c r="T169"/>
  <c r="U169"/>
  <c r="V169"/>
  <c r="W169"/>
  <c r="R170"/>
  <c r="S170"/>
  <c r="T170"/>
  <c r="U170"/>
  <c r="V170"/>
  <c r="W170"/>
  <c r="R171"/>
  <c r="S171"/>
  <c r="T171"/>
  <c r="U171"/>
  <c r="V171"/>
  <c r="W171"/>
  <c r="R172"/>
  <c r="S172"/>
  <c r="T172"/>
  <c r="U172"/>
  <c r="V172"/>
  <c r="W172"/>
  <c r="R173"/>
  <c r="S173"/>
  <c r="T173"/>
  <c r="U173"/>
  <c r="V173"/>
  <c r="W173"/>
  <c r="R174"/>
  <c r="S174"/>
  <c r="T174"/>
  <c r="U174"/>
  <c r="V174"/>
  <c r="W174"/>
  <c r="R175"/>
  <c r="S175"/>
  <c r="T175"/>
  <c r="U175"/>
  <c r="V175"/>
  <c r="W175"/>
  <c r="R178"/>
  <c r="S178"/>
  <c r="T178"/>
  <c r="U178"/>
  <c r="V178"/>
  <c r="W178"/>
  <c r="R179"/>
  <c r="S179"/>
  <c r="T179"/>
  <c r="U179"/>
  <c r="V179"/>
  <c r="W179"/>
  <c r="R180"/>
  <c r="S180"/>
  <c r="T180"/>
  <c r="U180"/>
  <c r="V180"/>
  <c r="W180"/>
  <c r="R181"/>
  <c r="S181"/>
  <c r="T181"/>
  <c r="U181"/>
  <c r="V181"/>
  <c r="W181"/>
  <c r="R182"/>
  <c r="S182"/>
  <c r="T182"/>
  <c r="U182"/>
  <c r="V182"/>
  <c r="W182"/>
  <c r="R183"/>
  <c r="S183"/>
  <c r="T183"/>
  <c r="U183"/>
  <c r="V183"/>
  <c r="W183"/>
  <c r="R184"/>
  <c r="S184"/>
  <c r="T184"/>
  <c r="U184"/>
  <c r="V184"/>
  <c r="W184"/>
  <c r="R185"/>
  <c r="S185"/>
  <c r="T185"/>
  <c r="U185"/>
  <c r="V185"/>
  <c r="W185"/>
  <c r="R186"/>
  <c r="S186"/>
  <c r="T186"/>
  <c r="U186"/>
  <c r="V186"/>
  <c r="W186"/>
  <c r="R187"/>
  <c r="S187"/>
  <c r="T187"/>
  <c r="U187"/>
  <c r="V187"/>
  <c r="W187"/>
  <c r="R188"/>
  <c r="S188"/>
  <c r="T188"/>
  <c r="U188"/>
  <c r="V188"/>
  <c r="W188"/>
  <c r="R189"/>
  <c r="S189"/>
  <c r="T189"/>
  <c r="U189"/>
  <c r="V189"/>
  <c r="W189"/>
  <c r="R190"/>
  <c r="S190"/>
  <c r="T190"/>
  <c r="U190"/>
  <c r="V190"/>
  <c r="W190"/>
  <c r="R191"/>
  <c r="S191"/>
  <c r="T191"/>
  <c r="U191"/>
  <c r="V191"/>
  <c r="W191"/>
  <c r="R194"/>
  <c r="S194"/>
  <c r="T194"/>
  <c r="U194"/>
  <c r="V194"/>
  <c r="W194"/>
  <c r="R195"/>
  <c r="S195"/>
  <c r="T195"/>
  <c r="U195"/>
  <c r="V195"/>
  <c r="W195"/>
  <c r="R196"/>
  <c r="S196"/>
  <c r="T196"/>
  <c r="U196"/>
  <c r="V196"/>
  <c r="W196"/>
  <c r="R197"/>
  <c r="S197"/>
  <c r="T197"/>
  <c r="U197"/>
  <c r="V197"/>
  <c r="W197"/>
  <c r="R198"/>
  <c r="S198"/>
  <c r="T198"/>
  <c r="U198"/>
  <c r="V198"/>
  <c r="W198"/>
  <c r="R199"/>
  <c r="S199"/>
  <c r="T199"/>
  <c r="U199"/>
  <c r="V199"/>
  <c r="W199"/>
  <c r="R200"/>
  <c r="S200"/>
  <c r="T200"/>
  <c r="U200"/>
  <c r="V200"/>
  <c r="W200"/>
  <c r="R201"/>
  <c r="S201"/>
  <c r="T201"/>
  <c r="U201"/>
  <c r="V201"/>
  <c r="W201"/>
  <c r="R202"/>
  <c r="S202"/>
  <c r="T202"/>
  <c r="U202"/>
  <c r="V202"/>
  <c r="W202"/>
  <c r="R203"/>
  <c r="S203"/>
  <c r="T203"/>
  <c r="U203"/>
  <c r="V203"/>
  <c r="W203"/>
  <c r="R204"/>
  <c r="S204"/>
  <c r="T204"/>
  <c r="U204"/>
  <c r="V204"/>
  <c r="W204"/>
  <c r="R205"/>
  <c r="S205"/>
  <c r="T205"/>
  <c r="U205"/>
  <c r="V205"/>
  <c r="W205"/>
  <c r="R206"/>
  <c r="S206"/>
  <c r="T206"/>
  <c r="U206"/>
  <c r="V206"/>
  <c r="W206"/>
  <c r="R207"/>
  <c r="S207"/>
  <c r="T207"/>
  <c r="U207"/>
  <c r="V207"/>
  <c r="W207"/>
  <c r="R208"/>
  <c r="S208"/>
  <c r="T208"/>
  <c r="U208"/>
  <c r="V208"/>
  <c r="W208"/>
  <c r="R209"/>
  <c r="S209"/>
  <c r="T209"/>
  <c r="U209"/>
  <c r="V209"/>
  <c r="W209"/>
  <c r="R210"/>
  <c r="S210"/>
  <c r="T210"/>
  <c r="U210"/>
  <c r="V210"/>
  <c r="W210"/>
  <c r="R213"/>
  <c r="S213"/>
  <c r="T213"/>
  <c r="U213"/>
  <c r="V213"/>
  <c r="W213"/>
  <c r="R214"/>
  <c r="S214"/>
  <c r="T214"/>
  <c r="U214"/>
  <c r="V214"/>
  <c r="W214"/>
  <c r="R215"/>
  <c r="S215"/>
  <c r="T215"/>
  <c r="U215"/>
  <c r="V215"/>
  <c r="W215"/>
  <c r="R216"/>
  <c r="S216"/>
  <c r="T216"/>
  <c r="U216"/>
  <c r="V216"/>
  <c r="W216"/>
  <c r="R217"/>
  <c r="S217"/>
  <c r="T217"/>
  <c r="U217"/>
  <c r="V217"/>
  <c r="W217"/>
  <c r="R218"/>
  <c r="S218"/>
  <c r="T218"/>
  <c r="U218"/>
  <c r="V218"/>
  <c r="W218"/>
  <c r="R219"/>
  <c r="S219"/>
  <c r="T219"/>
  <c r="U219"/>
  <c r="V219"/>
  <c r="W219"/>
  <c r="R220"/>
  <c r="S220"/>
  <c r="T220"/>
  <c r="U220"/>
  <c r="V220"/>
  <c r="W220"/>
  <c r="R221"/>
  <c r="S221"/>
  <c r="T221"/>
  <c r="U221"/>
  <c r="V221"/>
  <c r="W221"/>
  <c r="R222"/>
  <c r="S222"/>
  <c r="T222"/>
  <c r="U222"/>
  <c r="V222"/>
  <c r="W222"/>
  <c r="R223"/>
  <c r="S223"/>
  <c r="T223"/>
  <c r="U223"/>
  <c r="V223"/>
  <c r="W223"/>
  <c r="R224"/>
  <c r="S224"/>
  <c r="T224"/>
  <c r="U224"/>
  <c r="V224"/>
  <c r="W224"/>
  <c r="R225"/>
  <c r="S225"/>
  <c r="T225"/>
  <c r="U225"/>
  <c r="V225"/>
  <c r="W225"/>
  <c r="R226"/>
  <c r="S226"/>
  <c r="T226"/>
  <c r="U226"/>
  <c r="V226"/>
  <c r="W226"/>
  <c r="R227"/>
  <c r="S227"/>
  <c r="T227"/>
  <c r="U227"/>
  <c r="V227"/>
  <c r="W227"/>
  <c r="R228"/>
  <c r="S228"/>
  <c r="T228"/>
  <c r="U228"/>
  <c r="V228"/>
  <c r="W228"/>
  <c r="R229"/>
  <c r="S229"/>
  <c r="T229"/>
  <c r="U229"/>
  <c r="V229"/>
  <c r="W229"/>
  <c r="R230"/>
  <c r="S230"/>
  <c r="T230"/>
  <c r="U230"/>
  <c r="V230"/>
  <c r="W230"/>
  <c r="R231"/>
  <c r="S231"/>
  <c r="T231"/>
  <c r="U231"/>
  <c r="V231"/>
  <c r="W231"/>
  <c r="R232"/>
  <c r="S232"/>
  <c r="T232"/>
  <c r="U232"/>
  <c r="V232"/>
  <c r="W232"/>
  <c r="R233"/>
  <c r="S233"/>
  <c r="T233"/>
  <c r="U233"/>
  <c r="V233"/>
  <c r="W233"/>
  <c r="R234"/>
  <c r="S234"/>
  <c r="T234"/>
  <c r="U234"/>
  <c r="V234"/>
  <c r="W234"/>
  <c r="R235"/>
  <c r="S235"/>
  <c r="T235"/>
  <c r="U235"/>
  <c r="V235"/>
  <c r="W235"/>
  <c r="R236"/>
  <c r="S236"/>
  <c r="T236"/>
  <c r="U236"/>
  <c r="V236"/>
  <c r="W236"/>
  <c r="R237"/>
  <c r="S237"/>
  <c r="T237"/>
  <c r="U237"/>
  <c r="V237"/>
  <c r="W237"/>
  <c r="R238"/>
  <c r="S238"/>
  <c r="T238"/>
  <c r="U238"/>
  <c r="V238"/>
  <c r="W238"/>
  <c r="R239"/>
  <c r="S239"/>
  <c r="T239"/>
  <c r="U239"/>
  <c r="V239"/>
  <c r="W239"/>
  <c r="R240"/>
  <c r="S240"/>
  <c r="T240"/>
  <c r="U240"/>
  <c r="V240"/>
  <c r="W240"/>
  <c r="R241"/>
  <c r="S241"/>
  <c r="T241"/>
  <c r="U241"/>
  <c r="V241"/>
  <c r="W241"/>
  <c r="R242"/>
  <c r="S242"/>
  <c r="T242"/>
  <c r="U242"/>
  <c r="V242"/>
  <c r="W242"/>
  <c r="R243"/>
  <c r="S243"/>
  <c r="T243"/>
  <c r="U243"/>
  <c r="V243"/>
  <c r="W243"/>
  <c r="R244"/>
  <c r="S244"/>
  <c r="T244"/>
  <c r="U244"/>
  <c r="V244"/>
  <c r="W244"/>
  <c r="R245"/>
  <c r="S245"/>
  <c r="T245"/>
  <c r="U245"/>
  <c r="V245"/>
  <c r="W245"/>
  <c r="R246"/>
  <c r="S246"/>
  <c r="T246"/>
  <c r="U246"/>
  <c r="V246"/>
  <c r="W246"/>
  <c r="R247"/>
  <c r="S247"/>
  <c r="T247"/>
  <c r="U247"/>
  <c r="V247"/>
  <c r="W247"/>
  <c r="R248"/>
  <c r="S248"/>
  <c r="T248"/>
  <c r="U248"/>
  <c r="V248"/>
  <c r="W248"/>
  <c r="R249"/>
  <c r="S249"/>
  <c r="T249"/>
  <c r="U249"/>
  <c r="V249"/>
  <c r="W249"/>
  <c r="R250"/>
  <c r="S250"/>
  <c r="T250"/>
  <c r="U250"/>
  <c r="V250"/>
  <c r="W250"/>
  <c r="R251"/>
  <c r="S251"/>
  <c r="T251"/>
  <c r="U251"/>
  <c r="V251"/>
  <c r="W251"/>
  <c r="R252"/>
  <c r="S252"/>
  <c r="T252"/>
  <c r="U252"/>
  <c r="V252"/>
  <c r="W252"/>
  <c r="R253"/>
  <c r="S253"/>
  <c r="T253"/>
  <c r="U253"/>
  <c r="V253"/>
  <c r="W253"/>
  <c r="R254"/>
  <c r="S254"/>
  <c r="T254"/>
  <c r="U254"/>
  <c r="V254"/>
  <c r="W254"/>
  <c r="R255"/>
  <c r="S255"/>
  <c r="T255"/>
  <c r="U255"/>
  <c r="V255"/>
  <c r="W255"/>
  <c r="R256"/>
  <c r="S256"/>
  <c r="T256"/>
  <c r="U256"/>
  <c r="V256"/>
  <c r="W256"/>
  <c r="R257"/>
  <c r="S257"/>
  <c r="T257"/>
  <c r="U257"/>
  <c r="V257"/>
  <c r="W257"/>
  <c r="R258"/>
  <c r="S258"/>
  <c r="T258"/>
  <c r="U258"/>
  <c r="V258"/>
  <c r="W258"/>
  <c r="R259"/>
  <c r="S259"/>
  <c r="T259"/>
  <c r="U259"/>
  <c r="V259"/>
  <c r="W259"/>
  <c r="R260"/>
  <c r="S260"/>
  <c r="T260"/>
  <c r="U260"/>
  <c r="V260"/>
  <c r="W260"/>
  <c r="R261"/>
  <c r="S261"/>
  <c r="T261"/>
  <c r="U261"/>
  <c r="V261"/>
  <c r="W261"/>
  <c r="R262"/>
  <c r="S262"/>
  <c r="T262"/>
  <c r="U262"/>
  <c r="V262"/>
  <c r="W262"/>
  <c r="R263"/>
  <c r="S263"/>
  <c r="T263"/>
  <c r="U263"/>
  <c r="V263"/>
  <c r="W263"/>
  <c r="R264"/>
  <c r="S264"/>
  <c r="T264"/>
  <c r="U264"/>
  <c r="V264"/>
  <c r="W264"/>
  <c r="R265"/>
  <c r="S265"/>
  <c r="T265"/>
  <c r="U265"/>
  <c r="V265"/>
  <c r="W265"/>
  <c r="R266"/>
  <c r="S266"/>
  <c r="T266"/>
  <c r="U266"/>
  <c r="V266"/>
  <c r="W266"/>
  <c r="R267"/>
  <c r="S267"/>
  <c r="T267"/>
  <c r="U267"/>
  <c r="V267"/>
  <c r="W267"/>
  <c r="R268"/>
  <c r="S268"/>
  <c r="T268"/>
  <c r="U268"/>
  <c r="V268"/>
  <c r="W268"/>
  <c r="R269"/>
  <c r="S269"/>
  <c r="T269"/>
  <c r="U269"/>
  <c r="V269"/>
  <c r="W269"/>
  <c r="R270"/>
  <c r="S270"/>
  <c r="T270"/>
  <c r="U270"/>
  <c r="V270"/>
  <c r="W270"/>
  <c r="R271"/>
  <c r="S271"/>
  <c r="T271"/>
  <c r="U271"/>
  <c r="V271"/>
  <c r="W271"/>
  <c r="R272"/>
  <c r="S272"/>
  <c r="T272"/>
  <c r="U272"/>
  <c r="V272"/>
  <c r="W272"/>
  <c r="R273"/>
  <c r="S273"/>
  <c r="T273"/>
  <c r="U273"/>
  <c r="V273"/>
  <c r="W273"/>
  <c r="R274"/>
  <c r="S274"/>
  <c r="T274"/>
  <c r="U274"/>
  <c r="V274"/>
  <c r="W274"/>
  <c r="R275"/>
  <c r="S275"/>
  <c r="T275"/>
  <c r="U275"/>
  <c r="V275"/>
  <c r="W275"/>
  <c r="R276"/>
  <c r="S276"/>
  <c r="T276"/>
  <c r="U276"/>
  <c r="V276"/>
  <c r="W276"/>
  <c r="R277"/>
  <c r="S277"/>
  <c r="T277"/>
  <c r="U277"/>
  <c r="V277"/>
  <c r="W277"/>
  <c r="R278"/>
  <c r="S278"/>
  <c r="T278"/>
  <c r="U278"/>
  <c r="V278"/>
  <c r="W278"/>
  <c r="R279"/>
  <c r="S279"/>
  <c r="T279"/>
  <c r="U279"/>
  <c r="V279"/>
  <c r="W279"/>
  <c r="R280"/>
  <c r="S280"/>
  <c r="T280"/>
  <c r="U280"/>
  <c r="V280"/>
  <c r="W280"/>
  <c r="R281"/>
  <c r="S281"/>
  <c r="T281"/>
  <c r="U281"/>
  <c r="V281"/>
  <c r="W281"/>
  <c r="R282"/>
  <c r="S282"/>
  <c r="T282"/>
  <c r="U282"/>
  <c r="V282"/>
  <c r="W282"/>
  <c r="R283"/>
  <c r="S283"/>
  <c r="T283"/>
  <c r="U283"/>
  <c r="V283"/>
  <c r="W283"/>
  <c r="R284"/>
  <c r="S284"/>
  <c r="T284"/>
  <c r="U284"/>
  <c r="V284"/>
  <c r="W284"/>
  <c r="R285"/>
  <c r="S285"/>
  <c r="T285"/>
  <c r="U285"/>
  <c r="V285"/>
  <c r="W285"/>
  <c r="R286"/>
  <c r="S286"/>
  <c r="T286"/>
  <c r="U286"/>
  <c r="V286"/>
  <c r="W286"/>
  <c r="R287"/>
  <c r="S287"/>
  <c r="T287"/>
  <c r="U287"/>
  <c r="V287"/>
  <c r="W287"/>
  <c r="R288"/>
  <c r="S288"/>
  <c r="T288"/>
  <c r="U288"/>
  <c r="V288"/>
  <c r="W288"/>
  <c r="R289"/>
  <c r="S289"/>
  <c r="T289"/>
  <c r="U289"/>
  <c r="V289"/>
  <c r="W289"/>
  <c r="R290"/>
  <c r="S290"/>
  <c r="T290"/>
  <c r="U290"/>
  <c r="V290"/>
  <c r="W290"/>
  <c r="R291"/>
  <c r="S291"/>
  <c r="T291"/>
  <c r="U291"/>
  <c r="V291"/>
  <c r="W291"/>
  <c r="R292"/>
  <c r="S292"/>
  <c r="T292"/>
  <c r="U292"/>
  <c r="V292"/>
  <c r="W292"/>
  <c r="R293"/>
  <c r="S293"/>
  <c r="T293"/>
  <c r="U293"/>
  <c r="V293"/>
  <c r="W293"/>
  <c r="R294"/>
  <c r="S294"/>
  <c r="T294"/>
  <c r="U294"/>
  <c r="V294"/>
  <c r="W294"/>
  <c r="R295"/>
  <c r="S295"/>
  <c r="T295"/>
  <c r="U295"/>
  <c r="V295"/>
  <c r="W295"/>
  <c r="R296"/>
  <c r="S296"/>
  <c r="T296"/>
  <c r="U296"/>
  <c r="V296"/>
  <c r="W296"/>
  <c r="R297"/>
  <c r="S297"/>
  <c r="T297"/>
  <c r="U297"/>
  <c r="V297"/>
  <c r="W297"/>
  <c r="R298"/>
  <c r="S298"/>
  <c r="T298"/>
  <c r="U298"/>
  <c r="V298"/>
  <c r="W298"/>
  <c r="L299"/>
  <c r="R301"/>
  <c r="S301"/>
  <c r="T301"/>
  <c r="U301"/>
  <c r="V301"/>
  <c r="W301"/>
  <c r="R302"/>
  <c r="S302"/>
  <c r="T302"/>
  <c r="U302"/>
  <c r="V302"/>
  <c r="W302"/>
  <c r="R303"/>
  <c r="S303"/>
  <c r="T303"/>
  <c r="U303"/>
  <c r="V303"/>
  <c r="W303"/>
  <c r="R304"/>
  <c r="S304"/>
  <c r="T304"/>
  <c r="U304"/>
  <c r="V304"/>
  <c r="W304"/>
  <c r="R305"/>
  <c r="S305"/>
  <c r="T305"/>
  <c r="U305"/>
  <c r="V305"/>
  <c r="W305"/>
  <c r="R306"/>
  <c r="S306"/>
  <c r="T306"/>
  <c r="U306"/>
  <c r="V306"/>
  <c r="W306"/>
  <c r="R307"/>
  <c r="S307"/>
  <c r="T307"/>
  <c r="U307"/>
  <c r="V307"/>
  <c r="W307"/>
  <c r="R308"/>
  <c r="S308"/>
  <c r="T308"/>
  <c r="U308"/>
  <c r="V308"/>
  <c r="W308"/>
  <c r="R309"/>
  <c r="S309"/>
  <c r="T309"/>
  <c r="U309"/>
  <c r="V309"/>
  <c r="W309"/>
  <c r="R310"/>
  <c r="S310"/>
  <c r="T310"/>
  <c r="U310"/>
  <c r="V310"/>
  <c r="W310"/>
  <c r="R311"/>
  <c r="S311"/>
  <c r="T311"/>
  <c r="U311"/>
  <c r="V311"/>
  <c r="W311"/>
  <c r="R312"/>
  <c r="S312"/>
  <c r="T312"/>
  <c r="U312"/>
  <c r="V312"/>
  <c r="W312"/>
  <c r="R313"/>
  <c r="S313"/>
  <c r="T313"/>
  <c r="U313"/>
  <c r="V313"/>
  <c r="W313"/>
  <c r="R314"/>
  <c r="S314"/>
  <c r="T314"/>
  <c r="U314"/>
  <c r="V314"/>
  <c r="W314"/>
  <c r="R315"/>
  <c r="S315"/>
  <c r="T315"/>
  <c r="U315"/>
  <c r="V315"/>
  <c r="W315"/>
  <c r="R316"/>
  <c r="S316"/>
  <c r="T316"/>
  <c r="U316"/>
  <c r="V316"/>
  <c r="W316"/>
  <c r="R317"/>
  <c r="S317"/>
  <c r="T317"/>
  <c r="U317"/>
  <c r="V317"/>
  <c r="W317"/>
  <c r="R318"/>
  <c r="S318"/>
  <c r="T318"/>
  <c r="U318"/>
  <c r="V318"/>
  <c r="W318"/>
  <c r="R319"/>
  <c r="S319"/>
  <c r="T319"/>
  <c r="U319"/>
  <c r="V319"/>
  <c r="W319"/>
  <c r="R320"/>
  <c r="S320"/>
  <c r="T320"/>
  <c r="U320"/>
  <c r="V320"/>
  <c r="W320"/>
  <c r="R321"/>
  <c r="S321"/>
  <c r="T321"/>
  <c r="U321"/>
  <c r="V321"/>
  <c r="W321"/>
  <c r="R322"/>
  <c r="S322"/>
  <c r="T322"/>
  <c r="U322"/>
  <c r="V322"/>
  <c r="W322"/>
  <c r="R323"/>
  <c r="S323"/>
  <c r="T323"/>
  <c r="U323"/>
  <c r="V323"/>
  <c r="W323"/>
  <c r="R324"/>
  <c r="S324"/>
  <c r="T324"/>
  <c r="U324"/>
  <c r="V324"/>
  <c r="W324"/>
  <c r="R327"/>
  <c r="S327"/>
  <c r="T327"/>
  <c r="U327"/>
  <c r="V327"/>
  <c r="W327"/>
  <c r="R328"/>
  <c r="S328"/>
  <c r="T328"/>
  <c r="U328"/>
  <c r="V328"/>
  <c r="W328"/>
  <c r="R329"/>
  <c r="S329"/>
  <c r="T329"/>
  <c r="U329"/>
  <c r="V329"/>
  <c r="W329"/>
  <c r="R330"/>
  <c r="S330"/>
  <c r="T330"/>
  <c r="U330"/>
  <c r="V330"/>
  <c r="W330"/>
  <c r="R331"/>
  <c r="S331"/>
  <c r="T331"/>
  <c r="U331"/>
  <c r="V331"/>
  <c r="W331"/>
  <c r="R332"/>
  <c r="S332"/>
  <c r="T332"/>
  <c r="U332"/>
  <c r="V332"/>
  <c r="W332"/>
  <c r="R333"/>
  <c r="S333"/>
  <c r="T333"/>
  <c r="U333"/>
  <c r="V333"/>
  <c r="W333"/>
  <c r="R334"/>
  <c r="S334"/>
  <c r="T334"/>
  <c r="U334"/>
  <c r="V334"/>
  <c r="W334"/>
  <c r="R335"/>
  <c r="S335"/>
  <c r="T335"/>
  <c r="U335"/>
  <c r="V335"/>
  <c r="W335"/>
  <c r="R336"/>
  <c r="S336"/>
  <c r="T336"/>
  <c r="U336"/>
  <c r="V336"/>
  <c r="W336"/>
  <c r="R337"/>
  <c r="S337"/>
  <c r="T337"/>
  <c r="U337"/>
  <c r="V337"/>
  <c r="W337"/>
  <c r="R338"/>
  <c r="S338"/>
  <c r="T338"/>
  <c r="U338"/>
  <c r="V338"/>
  <c r="W338"/>
  <c r="R339"/>
  <c r="S339"/>
  <c r="T339"/>
  <c r="U339"/>
  <c r="V339"/>
  <c r="W339"/>
  <c r="R340"/>
  <c r="S340"/>
  <c r="T340"/>
  <c r="U340"/>
  <c r="V340"/>
  <c r="W340"/>
  <c r="R341"/>
  <c r="S341"/>
  <c r="T341"/>
  <c r="U341"/>
  <c r="V341"/>
  <c r="W341"/>
  <c r="R342"/>
  <c r="S342"/>
  <c r="T342"/>
  <c r="U342"/>
  <c r="V342"/>
  <c r="W342"/>
  <c r="R343"/>
  <c r="S343"/>
  <c r="T343"/>
  <c r="U343"/>
  <c r="V343"/>
  <c r="W343"/>
  <c r="R344"/>
  <c r="S344"/>
  <c r="T344"/>
  <c r="U344"/>
  <c r="V344"/>
  <c r="W344"/>
  <c r="R345"/>
  <c r="S345"/>
  <c r="T345"/>
  <c r="U345"/>
  <c r="V345"/>
  <c r="W345"/>
  <c r="R346"/>
  <c r="S346"/>
  <c r="T346"/>
  <c r="U346"/>
  <c r="V346"/>
  <c r="W346"/>
  <c r="R347"/>
  <c r="S347"/>
  <c r="T347"/>
  <c r="U347"/>
  <c r="V347"/>
  <c r="W347"/>
  <c r="R348"/>
  <c r="S348"/>
  <c r="T348"/>
  <c r="U348"/>
  <c r="V348"/>
  <c r="W348"/>
  <c r="R349"/>
  <c r="S349"/>
  <c r="T349"/>
  <c r="U349"/>
  <c r="V349"/>
  <c r="W349"/>
  <c r="R350"/>
  <c r="S350"/>
  <c r="T350"/>
  <c r="U350"/>
  <c r="V350"/>
  <c r="W350"/>
  <c r="R351"/>
  <c r="S351"/>
  <c r="T351"/>
  <c r="U351"/>
  <c r="V351"/>
  <c r="W351"/>
  <c r="R352"/>
  <c r="S352"/>
  <c r="T352"/>
  <c r="U352"/>
  <c r="V352"/>
  <c r="W352"/>
  <c r="R353"/>
  <c r="S353"/>
  <c r="T353"/>
  <c r="U353"/>
  <c r="V353"/>
  <c r="W353"/>
  <c r="R354"/>
  <c r="S354"/>
  <c r="T354"/>
  <c r="U354"/>
  <c r="V354"/>
  <c r="W354"/>
  <c r="R355"/>
  <c r="S355"/>
  <c r="T355"/>
  <c r="U355"/>
  <c r="V355"/>
  <c r="W355"/>
  <c r="R356"/>
  <c r="S356"/>
  <c r="T356"/>
  <c r="U356"/>
  <c r="V356"/>
  <c r="W356"/>
  <c r="R357"/>
  <c r="S357"/>
  <c r="T357"/>
  <c r="U357"/>
  <c r="V357"/>
  <c r="W357"/>
  <c r="R358"/>
  <c r="S358"/>
  <c r="T358"/>
  <c r="U358"/>
  <c r="V358"/>
  <c r="W358"/>
  <c r="R359"/>
  <c r="S359"/>
  <c r="T359"/>
  <c r="U359"/>
  <c r="V359"/>
  <c r="W359"/>
  <c r="R360"/>
  <c r="S360"/>
  <c r="T360"/>
  <c r="U360"/>
  <c r="V360"/>
  <c r="W360"/>
  <c r="R361"/>
  <c r="S361"/>
  <c r="T361"/>
  <c r="U361"/>
  <c r="V361"/>
  <c r="W361"/>
  <c r="R362"/>
  <c r="S362"/>
  <c r="T362"/>
  <c r="U362"/>
  <c r="V362"/>
  <c r="W362"/>
  <c r="R363"/>
  <c r="S363"/>
  <c r="T363"/>
  <c r="U363"/>
  <c r="V363"/>
  <c r="W363"/>
  <c r="R364"/>
  <c r="S364"/>
  <c r="T364"/>
  <c r="U364"/>
  <c r="V364"/>
  <c r="W364"/>
  <c r="R365"/>
  <c r="S365"/>
  <c r="T365"/>
  <c r="U365"/>
  <c r="V365"/>
  <c r="W365"/>
  <c r="R366"/>
  <c r="S366"/>
  <c r="T366"/>
  <c r="U366"/>
  <c r="V366"/>
  <c r="W366"/>
  <c r="R367"/>
  <c r="S367"/>
  <c r="T367"/>
  <c r="U367"/>
  <c r="V367"/>
  <c r="W367"/>
  <c r="R368"/>
  <c r="S368"/>
  <c r="T368"/>
  <c r="U368"/>
  <c r="V368"/>
  <c r="W368"/>
  <c r="R369"/>
  <c r="S369"/>
  <c r="T369"/>
  <c r="U369"/>
  <c r="V369"/>
  <c r="W369"/>
  <c r="R370"/>
  <c r="S370"/>
  <c r="T370"/>
  <c r="U370"/>
  <c r="V370"/>
  <c r="W370"/>
  <c r="R371"/>
  <c r="S371"/>
  <c r="T371"/>
  <c r="U371"/>
  <c r="V371"/>
  <c r="W371"/>
  <c r="R372"/>
  <c r="S372"/>
  <c r="T372"/>
  <c r="U372"/>
  <c r="V372"/>
  <c r="W372"/>
  <c r="R373"/>
  <c r="S373"/>
  <c r="T373"/>
  <c r="U373"/>
  <c r="V373"/>
  <c r="W373"/>
  <c r="R374"/>
  <c r="S374"/>
  <c r="T374"/>
  <c r="U374"/>
  <c r="V374"/>
  <c r="W374"/>
  <c r="R375"/>
  <c r="S375"/>
  <c r="T375"/>
  <c r="U375"/>
  <c r="V375"/>
  <c r="W375"/>
  <c r="R376"/>
  <c r="S376"/>
  <c r="T376"/>
  <c r="U376"/>
  <c r="V376"/>
  <c r="W376"/>
  <c r="R377"/>
  <c r="S377"/>
  <c r="T377"/>
  <c r="U377"/>
  <c r="V377"/>
  <c r="W377"/>
  <c r="R378"/>
  <c r="S378"/>
  <c r="T378"/>
  <c r="U378"/>
  <c r="V378"/>
  <c r="W378"/>
  <c r="R379"/>
  <c r="S379"/>
  <c r="T379"/>
  <c r="U379"/>
  <c r="V379"/>
  <c r="W379"/>
  <c r="R380"/>
  <c r="S380"/>
  <c r="T380"/>
  <c r="U380"/>
  <c r="V380"/>
  <c r="W380"/>
  <c r="R381"/>
  <c r="S381"/>
  <c r="T381"/>
  <c r="U381"/>
  <c r="V381"/>
  <c r="W381"/>
  <c r="R382"/>
  <c r="S382"/>
  <c r="T382"/>
  <c r="U382"/>
  <c r="V382"/>
  <c r="W382"/>
  <c r="R383"/>
  <c r="S383"/>
  <c r="T383"/>
  <c r="U383"/>
  <c r="V383"/>
  <c r="W383"/>
  <c r="R384"/>
  <c r="S384"/>
  <c r="T384"/>
  <c r="U384"/>
  <c r="V384"/>
  <c r="W384"/>
  <c r="R385"/>
  <c r="S385"/>
  <c r="T385"/>
  <c r="U385"/>
  <c r="V385"/>
  <c r="W385"/>
  <c r="R386"/>
  <c r="S386"/>
  <c r="T386"/>
  <c r="U386"/>
  <c r="V386"/>
  <c r="W386"/>
  <c r="R389"/>
  <c r="S389"/>
  <c r="I392" s="1"/>
  <c r="T389"/>
  <c r="U389"/>
  <c r="V389"/>
  <c r="W389"/>
  <c r="R390"/>
  <c r="S390"/>
  <c r="T390"/>
  <c r="U390"/>
  <c r="V390"/>
  <c r="W390"/>
  <c r="R391"/>
  <c r="S391"/>
  <c r="T391"/>
  <c r="U391"/>
  <c r="V391"/>
  <c r="W391"/>
  <c r="R394"/>
  <c r="S394"/>
  <c r="T394"/>
  <c r="U394"/>
  <c r="V394"/>
  <c r="W394"/>
  <c r="R395"/>
  <c r="S395"/>
  <c r="T395"/>
  <c r="U395"/>
  <c r="V395"/>
  <c r="W395"/>
  <c r="R396"/>
  <c r="S396"/>
  <c r="T396"/>
  <c r="U396"/>
  <c r="V396"/>
  <c r="W396"/>
  <c r="R397"/>
  <c r="S397"/>
  <c r="T397"/>
  <c r="U397"/>
  <c r="V397"/>
  <c r="W397"/>
  <c r="R398"/>
  <c r="S398"/>
  <c r="T398"/>
  <c r="U398"/>
  <c r="V398"/>
  <c r="W398"/>
  <c r="R399"/>
  <c r="S399"/>
  <c r="T399"/>
  <c r="U399"/>
  <c r="V399"/>
  <c r="W399"/>
  <c r="R400"/>
  <c r="S400"/>
  <c r="T400"/>
  <c r="U400"/>
  <c r="V400"/>
  <c r="W400"/>
  <c r="R401"/>
  <c r="S401"/>
  <c r="T401"/>
  <c r="U401"/>
  <c r="V401"/>
  <c r="W401"/>
  <c r="R402"/>
  <c r="S402"/>
  <c r="T402"/>
  <c r="U402"/>
  <c r="V402"/>
  <c r="W402"/>
  <c r="R403"/>
  <c r="S403"/>
  <c r="T403"/>
  <c r="U403"/>
  <c r="V403"/>
  <c r="W403"/>
  <c r="R404"/>
  <c r="S404"/>
  <c r="T404"/>
  <c r="U404"/>
  <c r="V404"/>
  <c r="W404"/>
  <c r="R405"/>
  <c r="S405"/>
  <c r="T405"/>
  <c r="U405"/>
  <c r="V405"/>
  <c r="W405"/>
  <c r="R406"/>
  <c r="S406"/>
  <c r="T406"/>
  <c r="U406"/>
  <c r="V406"/>
  <c r="W406"/>
  <c r="R407"/>
  <c r="S407"/>
  <c r="T407"/>
  <c r="U407"/>
  <c r="V407"/>
  <c r="W407"/>
  <c r="R408"/>
  <c r="S408"/>
  <c r="T408"/>
  <c r="U408"/>
  <c r="V408"/>
  <c r="W408"/>
  <c r="R409"/>
  <c r="S409"/>
  <c r="T409"/>
  <c r="U409"/>
  <c r="V409"/>
  <c r="W409"/>
  <c r="R410"/>
  <c r="S410"/>
  <c r="T410"/>
  <c r="U410"/>
  <c r="V410"/>
  <c r="W410"/>
  <c r="R411"/>
  <c r="S411"/>
  <c r="T411"/>
  <c r="U411"/>
  <c r="V411"/>
  <c r="W411"/>
  <c r="R412"/>
  <c r="S412"/>
  <c r="T412"/>
  <c r="U412"/>
  <c r="V412"/>
  <c r="W412"/>
  <c r="R413"/>
  <c r="S413"/>
  <c r="T413"/>
  <c r="U413"/>
  <c r="V413"/>
  <c r="W413"/>
  <c r="R414"/>
  <c r="S414"/>
  <c r="T414"/>
  <c r="U414"/>
  <c r="V414"/>
  <c r="W414"/>
  <c r="R415"/>
  <c r="S415"/>
  <c r="T415"/>
  <c r="U415"/>
  <c r="V415"/>
  <c r="W415"/>
  <c r="R416"/>
  <c r="S416"/>
  <c r="T416"/>
  <c r="U416"/>
  <c r="V416"/>
  <c r="W416"/>
  <c r="R417"/>
  <c r="S417"/>
  <c r="T417"/>
  <c r="U417"/>
  <c r="V417"/>
  <c r="W417"/>
  <c r="R418"/>
  <c r="S418"/>
  <c r="T418"/>
  <c r="U418"/>
  <c r="V418"/>
  <c r="W418"/>
  <c r="R419"/>
  <c r="S419"/>
  <c r="T419"/>
  <c r="U419"/>
  <c r="V419"/>
  <c r="W419"/>
  <c r="R420"/>
  <c r="S420"/>
  <c r="T420"/>
  <c r="U420"/>
  <c r="V420"/>
  <c r="W420"/>
  <c r="R421"/>
  <c r="S421"/>
  <c r="T421"/>
  <c r="U421"/>
  <c r="V421"/>
  <c r="W421"/>
  <c r="R422"/>
  <c r="S422"/>
  <c r="T422"/>
  <c r="U422"/>
  <c r="V422"/>
  <c r="W422"/>
  <c r="R423"/>
  <c r="S423"/>
  <c r="T423"/>
  <c r="U423"/>
  <c r="V423"/>
  <c r="W423"/>
  <c r="R424"/>
  <c r="S424"/>
  <c r="T424"/>
  <c r="U424"/>
  <c r="V424"/>
  <c r="W424"/>
  <c r="R425"/>
  <c r="S425"/>
  <c r="T425"/>
  <c r="U425"/>
  <c r="V425"/>
  <c r="W425"/>
  <c r="R426"/>
  <c r="S426"/>
  <c r="T426"/>
  <c r="U426"/>
  <c r="L427" s="1"/>
  <c r="V426"/>
  <c r="W426"/>
  <c r="K427"/>
  <c r="R429"/>
  <c r="S429"/>
  <c r="T429"/>
  <c r="U429"/>
  <c r="V429"/>
  <c r="W429"/>
  <c r="R430"/>
  <c r="S430"/>
  <c r="T430"/>
  <c r="U430"/>
  <c r="V430"/>
  <c r="W430"/>
  <c r="R431"/>
  <c r="S431"/>
  <c r="T431"/>
  <c r="U431"/>
  <c r="V431"/>
  <c r="W431"/>
  <c r="R432"/>
  <c r="S432"/>
  <c r="T432"/>
  <c r="U432"/>
  <c r="V432"/>
  <c r="W432"/>
  <c r="R433"/>
  <c r="S433"/>
  <c r="T433"/>
  <c r="U433"/>
  <c r="V433"/>
  <c r="W433"/>
  <c r="R434"/>
  <c r="S434"/>
  <c r="T434"/>
  <c r="U434"/>
  <c r="V434"/>
  <c r="W434"/>
  <c r="R435"/>
  <c r="S435"/>
  <c r="T435"/>
  <c r="U435"/>
  <c r="V435"/>
  <c r="W435"/>
  <c r="R436"/>
  <c r="S436"/>
  <c r="T436"/>
  <c r="U436"/>
  <c r="V436"/>
  <c r="W436"/>
  <c r="R437"/>
  <c r="S437"/>
  <c r="T437"/>
  <c r="U437"/>
  <c r="V437"/>
  <c r="W437"/>
  <c r="R438"/>
  <c r="S438"/>
  <c r="T438"/>
  <c r="U438"/>
  <c r="V438"/>
  <c r="W438"/>
  <c r="R439"/>
  <c r="S439"/>
  <c r="T439"/>
  <c r="U439"/>
  <c r="V439"/>
  <c r="W439"/>
  <c r="R440"/>
  <c r="S440"/>
  <c r="T440"/>
  <c r="U440"/>
  <c r="V440"/>
  <c r="W440"/>
  <c r="R441"/>
  <c r="S441"/>
  <c r="T441"/>
  <c r="U441"/>
  <c r="V441"/>
  <c r="W441"/>
  <c r="R442"/>
  <c r="S442"/>
  <c r="T442"/>
  <c r="U442"/>
  <c r="V442"/>
  <c r="W442"/>
  <c r="R443"/>
  <c r="S443"/>
  <c r="T443"/>
  <c r="U443"/>
  <c r="V443"/>
  <c r="W443"/>
  <c r="R444"/>
  <c r="S444"/>
  <c r="T444"/>
  <c r="U444"/>
  <c r="V444"/>
  <c r="W444"/>
  <c r="R445"/>
  <c r="S445"/>
  <c r="T445"/>
  <c r="U445"/>
  <c r="V445"/>
  <c r="W445"/>
  <c r="R446"/>
  <c r="S446"/>
  <c r="T446"/>
  <c r="U446"/>
  <c r="V446"/>
  <c r="W446"/>
  <c r="R447"/>
  <c r="S447"/>
  <c r="T447"/>
  <c r="K448" s="1"/>
  <c r="U447"/>
  <c r="V447"/>
  <c r="W447"/>
  <c r="H448"/>
  <c r="R450"/>
  <c r="H451" s="1"/>
  <c r="S450"/>
  <c r="I451" s="1"/>
  <c r="T450"/>
  <c r="K451" s="1"/>
  <c r="U450"/>
  <c r="L451" s="1"/>
  <c r="V450"/>
  <c r="M451" s="1"/>
  <c r="W450"/>
  <c r="N451" s="1"/>
  <c r="R453"/>
  <c r="S453"/>
  <c r="T453"/>
  <c r="U453"/>
  <c r="V453"/>
  <c r="W453"/>
  <c r="R454"/>
  <c r="S454"/>
  <c r="T454"/>
  <c r="U454"/>
  <c r="V454"/>
  <c r="W454"/>
  <c r="R455"/>
  <c r="S455"/>
  <c r="T455"/>
  <c r="U455"/>
  <c r="V455"/>
  <c r="W455"/>
  <c r="R456"/>
  <c r="S456"/>
  <c r="T456"/>
  <c r="U456"/>
  <c r="V456"/>
  <c r="W456"/>
  <c r="R457"/>
  <c r="S457"/>
  <c r="T457"/>
  <c r="U457"/>
  <c r="V457"/>
  <c r="W457"/>
  <c r="R458"/>
  <c r="S458"/>
  <c r="T458"/>
  <c r="U458"/>
  <c r="V458"/>
  <c r="W458"/>
  <c r="R461"/>
  <c r="S461"/>
  <c r="T461"/>
  <c r="U461"/>
  <c r="V461"/>
  <c r="W461"/>
  <c r="R462"/>
  <c r="S462"/>
  <c r="T462"/>
  <c r="U462"/>
  <c r="V462"/>
  <c r="W462"/>
  <c r="R465"/>
  <c r="S465"/>
  <c r="T465"/>
  <c r="U465"/>
  <c r="V465"/>
  <c r="W465"/>
  <c r="R466"/>
  <c r="S466"/>
  <c r="T466"/>
  <c r="U466"/>
  <c r="V466"/>
  <c r="W466"/>
  <c r="R469"/>
  <c r="S469"/>
  <c r="T469"/>
  <c r="U469"/>
  <c r="V469"/>
  <c r="W469"/>
  <c r="R470"/>
  <c r="S470"/>
  <c r="T470"/>
  <c r="U470"/>
  <c r="V470"/>
  <c r="W470"/>
  <c r="R471"/>
  <c r="S471"/>
  <c r="T471"/>
  <c r="U471"/>
  <c r="V471"/>
  <c r="W471"/>
  <c r="R472"/>
  <c r="S472"/>
  <c r="T472"/>
  <c r="U472"/>
  <c r="V472"/>
  <c r="W472"/>
  <c r="R473"/>
  <c r="S473"/>
  <c r="T473"/>
  <c r="U473"/>
  <c r="V473"/>
  <c r="W473"/>
  <c r="R474"/>
  <c r="S474"/>
  <c r="T474"/>
  <c r="U474"/>
  <c r="V474"/>
  <c r="W474"/>
  <c r="R475"/>
  <c r="S475"/>
  <c r="T475"/>
  <c r="U475"/>
  <c r="V475"/>
  <c r="W475"/>
  <c r="R476"/>
  <c r="S476"/>
  <c r="T476"/>
  <c r="U476"/>
  <c r="V476"/>
  <c r="W476"/>
  <c r="R477"/>
  <c r="S477"/>
  <c r="T477"/>
  <c r="U477"/>
  <c r="V477"/>
  <c r="W477"/>
  <c r="R478"/>
  <c r="S478"/>
  <c r="T478"/>
  <c r="U478"/>
  <c r="V478"/>
  <c r="W478"/>
  <c r="R479"/>
  <c r="S479"/>
  <c r="T479"/>
  <c r="U479"/>
  <c r="V479"/>
  <c r="W479"/>
  <c r="I299" l="1"/>
  <c r="H167"/>
  <c r="L42"/>
  <c r="L15"/>
  <c r="I211"/>
  <c r="I427"/>
  <c r="H192"/>
  <c r="I15"/>
  <c r="N299"/>
  <c r="N467"/>
  <c r="K299"/>
  <c r="N42"/>
  <c r="I42"/>
  <c r="H427"/>
  <c r="L387"/>
  <c r="I387"/>
  <c r="N387"/>
  <c r="I325"/>
  <c r="L325"/>
  <c r="H392"/>
  <c r="L211"/>
  <c r="N211"/>
  <c r="K192"/>
  <c r="N15"/>
  <c r="N459"/>
  <c r="M211"/>
  <c r="H211"/>
  <c r="M167"/>
  <c r="M545" s="1"/>
  <c r="I459"/>
  <c r="N392"/>
  <c r="M299"/>
  <c r="H299"/>
  <c r="K211"/>
  <c r="I192"/>
  <c r="M544"/>
  <c r="H463"/>
  <c r="K387"/>
  <c r="M387"/>
  <c r="M192"/>
  <c r="N463"/>
  <c r="I463"/>
  <c r="L463"/>
  <c r="K392"/>
  <c r="M463"/>
  <c r="N325"/>
  <c r="L467"/>
  <c r="I467"/>
  <c r="H387"/>
  <c r="H325"/>
  <c r="K325"/>
  <c r="M427"/>
  <c r="N427"/>
  <c r="K463"/>
  <c r="M459"/>
  <c r="K459"/>
  <c r="M448"/>
  <c r="M392"/>
  <c r="I176"/>
  <c r="K467"/>
  <c r="M325"/>
  <c r="N192"/>
  <c r="L167"/>
  <c r="K176"/>
  <c r="K545" s="1"/>
  <c r="L192"/>
  <c r="N167"/>
  <c r="I167"/>
  <c r="M467"/>
  <c r="H467"/>
  <c r="L448"/>
  <c r="H176"/>
  <c r="H459"/>
  <c r="I448"/>
  <c r="N448"/>
  <c r="L392"/>
  <c r="L459"/>
  <c r="L545" l="1"/>
  <c r="N545"/>
</calcChain>
</file>

<file path=xl/sharedStrings.xml><?xml version="1.0" encoding="utf-8"?>
<sst xmlns="http://schemas.openxmlformats.org/spreadsheetml/2006/main" count="4758" uniqueCount="920">
  <si>
    <t>ІНВЕНТАРИЗАЦІЙНИЙ ОПИС</t>
  </si>
  <si>
    <t>(дата складання)</t>
  </si>
  <si>
    <t>Розписка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</si>
  <si>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</si>
  <si>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</si>
  <si>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</si>
  <si>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</si>
  <si>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</si>
  <si>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</si>
  <si>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</si>
  <si>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(посада)</t>
  </si>
  <si>
    <t>(підпис)</t>
  </si>
  <si>
    <t>Члени комісії:</t>
  </si>
  <si>
    <t>№ з/п</t>
  </si>
  <si>
    <t>Номер</t>
  </si>
  <si>
    <t>заводський</t>
  </si>
  <si>
    <t>паспорта</t>
  </si>
  <si>
    <t>фактична наявність</t>
  </si>
  <si>
    <t>кількість</t>
  </si>
  <si>
    <t>ЗАТВЕРДЖЕНО</t>
  </si>
  <si>
    <t>Наказ Міністерства фінансів України</t>
  </si>
  <si>
    <t>17.06.2015  № 572</t>
  </si>
  <si>
    <t>(установа)</t>
  </si>
  <si>
    <t>необоротних активів</t>
  </si>
  <si>
    <r>
      <t>(основні засоби, нематеріальні активи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, інші необоротні матеріальні активи, капітальні інвестиції)</t>
    </r>
  </si>
  <si>
    <t xml:space="preserve">на субрахунку(ах) 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</si>
  <si>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</si>
  <si>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</si>
  <si>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8"/>
        <rFont val="Arial Cyr"/>
        <charset val="204"/>
      </rPr>
      <t>2</t>
    </r>
    <r>
      <rPr>
        <sz val="8"/>
        <rFont val="Arial Cyr"/>
        <charset val="204"/>
      </rPr>
      <t>)</t>
    </r>
  </si>
  <si>
    <t xml:space="preserve">станом  на </t>
  </si>
  <si>
    <t xml:space="preserve">        До початку проведення інвентаризації всі видаткові та прибуткові документи на необоротні активи здано в бухгалтерську службу і всі необоротні активи, що надійшли на мою відповідальність, оприбутковано, а ті, що вибули, списано.</t>
  </si>
  <si>
    <t>Матеріально відповідальна особа:</t>
  </si>
  <si>
    <t>а) кількість порядкових номерів</t>
  </si>
  <si>
    <t>б) загальна кількість одиниць (фактично)</t>
  </si>
  <si>
    <t>в) вартість (фактично)</t>
  </si>
  <si>
    <t>ґ) вартість за даними бухгалтерського обліку</t>
  </si>
  <si>
    <t xml:space="preserve">     Матеріально відповідальна особа:</t>
  </si>
  <si>
    <t>(ініціали, прізвище)</t>
  </si>
  <si>
    <t>Інформацію за даними бухгалтерського обліку вніс:</t>
  </si>
  <si>
    <t>__________________________</t>
  </si>
  <si>
    <t>Вказані у даному описі дані перевірив:</t>
  </si>
  <si>
    <t xml:space="preserve"> (ініціали, прізвище)</t>
  </si>
  <si>
    <r>
      <t>1</t>
    </r>
    <r>
      <rPr>
        <vertAlign val="superscript"/>
        <sz val="8"/>
        <rFont val="Times New Roman"/>
        <family val="1"/>
        <charset val="204"/>
      </rPr>
      <t> </t>
    </r>
    <r>
      <rPr>
        <sz val="8"/>
        <rFont val="Times New Roman"/>
        <family val="1"/>
        <charset val="204"/>
      </rPr>
      <t xml:space="preserve"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 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 Міністерстві юстиції України 14 грудня 2004 року за № 1580/10179
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Склад (комора), його (її) фактичне місцезнаходження.</t>
    </r>
  </si>
  <si>
    <r>
      <t xml:space="preserve">3 </t>
    </r>
    <r>
      <rPr>
        <sz val="8"/>
        <rFont val="Arial Cyr"/>
        <charset val="204"/>
      </rPr>
      <t>Графи 11-15 заповнюються бухгалтерською службою.</t>
    </r>
  </si>
  <si>
    <t>Ідентифікаційний код за ЄДРПОУ</t>
  </si>
  <si>
    <t>г) загальна кількість одиниць  за даними</t>
  </si>
  <si>
    <t xml:space="preserve">   бухгалтерського обліку</t>
  </si>
  <si>
    <t xml:space="preserve">Найменування,
стисла характеристика та призначення 
об’єкта
</t>
  </si>
  <si>
    <t xml:space="preserve">Рік
випуску (будівництва)
чи дата придбання 
(введення в експлуатацію) та виготовлювач
</t>
  </si>
  <si>
    <t xml:space="preserve">інвентарний/
номенклатурний
</t>
  </si>
  <si>
    <t>первісна (переоцінена) вартість</t>
  </si>
  <si>
    <t xml:space="preserve">Відмітка
про
вибуття
</t>
  </si>
  <si>
    <t xml:space="preserve">сума зносу
(накопиченої амортизації)
</t>
  </si>
  <si>
    <t xml:space="preserve">балансова вартість </t>
  </si>
  <si>
    <t>строк корисного використання</t>
  </si>
  <si>
    <t>Х</t>
  </si>
  <si>
    <t>Інші відомості</t>
  </si>
  <si>
    <t>Один. вимір.</t>
  </si>
  <si>
    <t>КЗ  БМР  "БМЦПМСД"</t>
  </si>
  <si>
    <t/>
  </si>
  <si>
    <t>Завід.господарством</t>
  </si>
  <si>
    <t>за даними бухгалтерського обліку3</t>
  </si>
  <si>
    <t>Галіцина Любов Миколаївна  , рахунок 1014/0</t>
  </si>
  <si>
    <t xml:space="preserve">14.05.2015                                                                                                                                                                                                                                                 </t>
  </si>
  <si>
    <t>101480021</t>
  </si>
  <si>
    <t>шт.</t>
  </si>
  <si>
    <t>10/0</t>
  </si>
  <si>
    <t>Блок безперервного живлення Powercom WAR-600A
ціна: 1360,0000</t>
  </si>
  <si>
    <t>101480022</t>
  </si>
  <si>
    <t>101480023</t>
  </si>
  <si>
    <t>101480024</t>
  </si>
  <si>
    <t>Мережевий адаптер ТР-LINK 8 port TL-SF1008D/
ціна: 310,0000</t>
  </si>
  <si>
    <t xml:space="preserve">20.03.2015                                                                                                                                                                                                                                                 </t>
  </si>
  <si>
    <t>101480018</t>
  </si>
  <si>
    <t>Принтер лазерний Canon LBP-6030В/
ціна: 2400,0000</t>
  </si>
  <si>
    <t xml:space="preserve">22.10.2015                                                                                                                                                                                                                                                 </t>
  </si>
  <si>
    <t>101480028</t>
  </si>
  <si>
    <t>NBFA223792</t>
  </si>
  <si>
    <t>101480029</t>
  </si>
  <si>
    <t>Принтер/сканер/копір Canon 3010/
ціна: 4360,0000</t>
  </si>
  <si>
    <t xml:space="preserve">15.09.2016                                                                                                                                                                                                                                                 </t>
  </si>
  <si>
    <t>101480036</t>
  </si>
  <si>
    <t>WXK40675</t>
  </si>
  <si>
    <t>Профілактор Евмінова світлий (сосна)
ціна: 2180,0000</t>
  </si>
  <si>
    <t xml:space="preserve">11.03.2016                                                                                                                                                                                                                                                 </t>
  </si>
  <si>
    <t>101470049</t>
  </si>
  <si>
    <t>Разом за рахунком 1014/0</t>
  </si>
  <si>
    <t>Галіцина Любов Миколаївна  , рахунок 1014/4</t>
  </si>
  <si>
    <t>Кушетка КМ-60
ціна: 1319,0000</t>
  </si>
  <si>
    <t xml:space="preserve">16.05.2014                                                                                                                                                                                                                                                 </t>
  </si>
  <si>
    <t>101400002</t>
  </si>
  <si>
    <t>101400003</t>
  </si>
  <si>
    <t>101400013</t>
  </si>
  <si>
    <t>101400014</t>
  </si>
  <si>
    <t>Кушетка КМ-60
ціна: 1322,0000</t>
  </si>
  <si>
    <t>101400006</t>
  </si>
  <si>
    <t>101400007</t>
  </si>
  <si>
    <t>101400008</t>
  </si>
  <si>
    <t>101400015</t>
  </si>
  <si>
    <t>Кушетка КМ-60
ціна: 1318,0000</t>
  </si>
  <si>
    <t>101400009</t>
  </si>
  <si>
    <t>101400010</t>
  </si>
  <si>
    <t>Кушетка на опорах КМ-60
ціна: 1516,0000</t>
  </si>
  <si>
    <t>101400005</t>
  </si>
  <si>
    <t>Стіл масажний
ціна: 251,0000</t>
  </si>
  <si>
    <t>101470007</t>
  </si>
  <si>
    <t>Телевізор LCD TV 107 см-42LG
ціна: 4000,0000</t>
  </si>
  <si>
    <t>101480011</t>
  </si>
  <si>
    <t>Тумба лабораторна 900*3300*600
ціна: 6325,0000</t>
  </si>
  <si>
    <t>101470008</t>
  </si>
  <si>
    <t>Тумба під центрифугу
ціна: 1544,0000</t>
  </si>
  <si>
    <t>101400004</t>
  </si>
  <si>
    <t>101400011</t>
  </si>
  <si>
    <t>Тумба під центрифугу
ціна: 1538,0000</t>
  </si>
  <si>
    <t>101400001</t>
  </si>
  <si>
    <t>101400012</t>
  </si>
  <si>
    <t>Холодильник "Днепр"
ціна: 789,0000</t>
  </si>
  <si>
    <t>101480006</t>
  </si>
  <si>
    <t>040610</t>
  </si>
  <si>
    <t>Холодильник "Норд   431"
ціна: 802,0000</t>
  </si>
  <si>
    <t>101480046</t>
  </si>
  <si>
    <t>582081</t>
  </si>
  <si>
    <t>Холодильник "Норд"
ціна: 1576,0000</t>
  </si>
  <si>
    <t>101480009</t>
  </si>
  <si>
    <t>Холодильник "Норд"
ціна: 2142,0000</t>
  </si>
  <si>
    <t>101480010</t>
  </si>
  <si>
    <t>Холодильник "Норд"
ціна: 624,0000</t>
  </si>
  <si>
    <t>101480047</t>
  </si>
  <si>
    <t>Холодильник "Саратів"
ціна: 188,0000</t>
  </si>
  <si>
    <t>101480007</t>
  </si>
  <si>
    <t>85647</t>
  </si>
  <si>
    <t>Холодильник "Снайге"
ціна: 2238,0000</t>
  </si>
  <si>
    <t>101480008</t>
  </si>
  <si>
    <t>100997723В93</t>
  </si>
  <si>
    <t>Разом за рахунком 1014/4</t>
  </si>
  <si>
    <t>Галіцина Любов Миколаївна  , рахунок 1015/4</t>
  </si>
  <si>
    <t>Автомобіль ГАЗ АС-G-322141 ШДТ АІ 37-83 СН
ціна: 106942,0000</t>
  </si>
  <si>
    <t xml:space="preserve">2009                                                                                                                                                                                                                                                 </t>
  </si>
  <si>
    <t>101510003</t>
  </si>
  <si>
    <t>5/0</t>
  </si>
  <si>
    <t>Автомобіль ГАЗ АС-G-322141 ШДТ АІ 63-98 ВЕ
ціна: 121806,0000</t>
  </si>
  <si>
    <t xml:space="preserve">2007                                                                                                                                                                                                                                                 </t>
  </si>
  <si>
    <t>101510002</t>
  </si>
  <si>
    <t>Разом за рахунком 1015/4</t>
  </si>
  <si>
    <t>Галіцина Любов Миколаївна  , рахунок 1015/7</t>
  </si>
  <si>
    <t xml:space="preserve">19.06.2015                                                                                                                                                                                                                                                 </t>
  </si>
  <si>
    <t>101510001</t>
  </si>
  <si>
    <t xml:space="preserve">29.07.2015                                                                                                                                                                                                                                                 </t>
  </si>
  <si>
    <t>101510004</t>
  </si>
  <si>
    <t>101510005</t>
  </si>
  <si>
    <t xml:space="preserve">12.05.2016                                                                                                                                                                                                                                                 </t>
  </si>
  <si>
    <t>101510006</t>
  </si>
  <si>
    <t>101510007</t>
  </si>
  <si>
    <t xml:space="preserve">12.12.2017                                                                                                                                                                                                                                                 </t>
  </si>
  <si>
    <t>101510010</t>
  </si>
  <si>
    <t xml:space="preserve">05.04.2017                                                                                                                                                                                                                                                 </t>
  </si>
  <si>
    <t>101510009</t>
  </si>
  <si>
    <t>Разом за рахунком 1015/7</t>
  </si>
  <si>
    <t>Галіцина Любов Миколаївна  , рахунок 1016/0</t>
  </si>
  <si>
    <t>Двері зварні, порошкові
ціна: 5874,0000</t>
  </si>
  <si>
    <t xml:space="preserve">07.04.2015                                                                                                                                                                                                                                                 </t>
  </si>
  <si>
    <t>101630080</t>
  </si>
  <si>
    <t>Двері протипожежні, порошкові
ціна: 9030,0000</t>
  </si>
  <si>
    <t>101630079</t>
  </si>
  <si>
    <t>Драбина алюмінева 3х7
ціна: 1930,0000</t>
  </si>
  <si>
    <t>101630124</t>
  </si>
  <si>
    <t>101630125</t>
  </si>
  <si>
    <t>101630126</t>
  </si>
  <si>
    <t>Драбина алюмінева NN 3х7
ціна: 1990,0000</t>
  </si>
  <si>
    <t>101630127</t>
  </si>
  <si>
    <t>101630128</t>
  </si>
  <si>
    <t>Решітка захисна
ціна: 1255,1140</t>
  </si>
  <si>
    <t>101630115</t>
  </si>
  <si>
    <t>м.2</t>
  </si>
  <si>
    <t>101630129</t>
  </si>
  <si>
    <t>Решітка металева захисна
ціна: 2500,0100</t>
  </si>
  <si>
    <t xml:space="preserve">16.12.2015                                                                                                                                                                                                                                                 </t>
  </si>
  <si>
    <t>101630122</t>
  </si>
  <si>
    <t>101630123</t>
  </si>
  <si>
    <t>Решітка захисна
ціна: 836,2500</t>
  </si>
  <si>
    <t xml:space="preserve">31.05.2016                                                                                                                                                                                                                                                 </t>
  </si>
  <si>
    <t>101630130</t>
  </si>
  <si>
    <t>Сейф L.30.К
ціна: 999,0000</t>
  </si>
  <si>
    <t xml:space="preserve">14.04.2016                                                                                                                                                                                                                                                 </t>
  </si>
  <si>
    <t>101630131</t>
  </si>
  <si>
    <t>101630132</t>
  </si>
  <si>
    <t>Разом за рахунком 1016/0</t>
  </si>
  <si>
    <t>Галіцина Любов Миколаївна  , рахунок 1016/4</t>
  </si>
  <si>
    <t>Вішалка настінна 1600х3200х300
ціна: 2754,0000</t>
  </si>
  <si>
    <t>101630003</t>
  </si>
  <si>
    <t>Сейф металевий ШМ 212-21
ціна: 1877,0000</t>
  </si>
  <si>
    <t>101630004</t>
  </si>
  <si>
    <t>101630015</t>
  </si>
  <si>
    <t>Шафа відкрита 2050*480*450
ціна: 1247,0000</t>
  </si>
  <si>
    <t>101630013</t>
  </si>
  <si>
    <t>Шафа відкрита 2050*540*450
ціна: 1346,0000</t>
  </si>
  <si>
    <t>101630009</t>
  </si>
  <si>
    <t>101630012</t>
  </si>
  <si>
    <t>Шафа відкрита 2050*960*450
ціна: 2433,0000</t>
  </si>
  <si>
    <t>101630017</t>
  </si>
  <si>
    <t>Шафа відкрита Ш-5106
ціна: 1470,0000</t>
  </si>
  <si>
    <t>101630008</t>
  </si>
  <si>
    <t>Шафа для документів Ш-5112
ціна: 1228,0000</t>
  </si>
  <si>
    <t>101630006</t>
  </si>
  <si>
    <t>Шафа для документів Ш-5112
ціна: 2329,0000</t>
  </si>
  <si>
    <t>101630007</t>
  </si>
  <si>
    <t>Шафа для документів Ш-5112
ціна: 1273,0000</t>
  </si>
  <si>
    <t>101630010</t>
  </si>
  <si>
    <t>101630011</t>
  </si>
  <si>
    <t>101630014</t>
  </si>
  <si>
    <t>Шафа для одягу
ціна: 43,0000</t>
  </si>
  <si>
    <t xml:space="preserve">15.05.2014                                                                                                                                                                                                                                                 </t>
  </si>
  <si>
    <t>101630001</t>
  </si>
  <si>
    <t>Шафа для одягу 1930х1000х580
ціна: 1522,0000</t>
  </si>
  <si>
    <t>101630002</t>
  </si>
  <si>
    <t>Шафа для одягу 1930х1000х580
ціна: 1524,0000</t>
  </si>
  <si>
    <t>101630005</t>
  </si>
  <si>
    <t>Шафа для одягу Ш-5119
ціна: 1254,0000</t>
  </si>
  <si>
    <t>101630016</t>
  </si>
  <si>
    <t>Разом за рахунком 1016/4</t>
  </si>
  <si>
    <t>Галіцина Любов Миколаївна  , рахунок 1016/7</t>
  </si>
  <si>
    <t>Меблі "Виписки лікарняних №9"
ціна: 6822,0000</t>
  </si>
  <si>
    <t xml:space="preserve">30.09.2015                                                                                                                                                                                                                                                 </t>
  </si>
  <si>
    <t>101630105</t>
  </si>
  <si>
    <t>к-т</t>
  </si>
  <si>
    <t>Меблі "Доросле відділення амбулаторії № 2"
ціна: 9600,0000</t>
  </si>
  <si>
    <t xml:space="preserve">16.06.2015                                                                                                                                                                                                                                                 </t>
  </si>
  <si>
    <t>101630094</t>
  </si>
  <si>
    <t>Меблі "Кабінет ЛФК"
ціна: 11208,0000</t>
  </si>
  <si>
    <t xml:space="preserve">11.06.2015                                                                                                                                                                                                                                                 </t>
  </si>
  <si>
    <t>101630089</t>
  </si>
  <si>
    <t>Меблі "Кабінет Фізіотерапії (електролікування)
ціна: 22230,0000</t>
  </si>
  <si>
    <t>101630095</t>
  </si>
  <si>
    <t>Меблі "Кабінет Фізіотерапії"
ціна: 11365,0000</t>
  </si>
  <si>
    <t xml:space="preserve">29.09.2014                                                                                                                                                                                                                                                 </t>
  </si>
  <si>
    <t>101630033</t>
  </si>
  <si>
    <t>Меблі "Кабінет Фізіотерапії"
ціна: 9800,0000</t>
  </si>
  <si>
    <t>101630034</t>
  </si>
  <si>
    <t>Меблі "Кабінет Фізіотерапії"
ціна: 19620,0000</t>
  </si>
  <si>
    <t xml:space="preserve">09.06.2015                                                                                                                                                                                                                                                 </t>
  </si>
  <si>
    <t>101630081</t>
  </si>
  <si>
    <t>Меблі "Кабінет головної медсестри"
ціна: 30120,0000</t>
  </si>
  <si>
    <t>101630096</t>
  </si>
  <si>
    <t>Меблі "Кабінет здорової дитини"
ціна: 4380,0000</t>
  </si>
  <si>
    <t xml:space="preserve">21.10.2014                                                                                                                                                                                                                                                 </t>
  </si>
  <si>
    <t>101630056</t>
  </si>
  <si>
    <t>Меблі "Кабінет здорової дитини"
ціна: 11838,0000</t>
  </si>
  <si>
    <t>101630102</t>
  </si>
  <si>
    <t>Меблі "Кабінет лікаря педіатра №4"
ціна: 12240,0000</t>
  </si>
  <si>
    <t>101630109</t>
  </si>
  <si>
    <t>Меблі "Кабінет лікаря педіатра №5"
ціна: 13992,0000</t>
  </si>
  <si>
    <t>101630110</t>
  </si>
  <si>
    <t>Меблі "Кабінет лікаря педіатра №6" (маленький)
ціна: 16704,0000</t>
  </si>
  <si>
    <t>101630111</t>
  </si>
  <si>
    <t>Меблі "Кабінет лікаря педіатра №7" (права сторона)
ціна: 15750,0000</t>
  </si>
  <si>
    <t>101630112</t>
  </si>
  <si>
    <t>Меблі "Кабінет лікаря педіатра"
ціна: 9995,0000</t>
  </si>
  <si>
    <t>101630057</t>
  </si>
  <si>
    <t>101630058</t>
  </si>
  <si>
    <t>101630059</t>
  </si>
  <si>
    <t>101630060</t>
  </si>
  <si>
    <t>101630061</t>
  </si>
  <si>
    <t>101630062</t>
  </si>
  <si>
    <t>101630063</t>
  </si>
  <si>
    <t>101630064</t>
  </si>
  <si>
    <t>Меблі "Кабінет лікаря педіатра" (Завідуюча)
ціна: 15330,0000</t>
  </si>
  <si>
    <t>101630107</t>
  </si>
  <si>
    <t>Меблі "Кабінет лікаря педіатра" (права сторона)
ціна: 17982,0000</t>
  </si>
  <si>
    <t>101630100</t>
  </si>
  <si>
    <t>101630101</t>
  </si>
  <si>
    <t>Меблі "Кабінет лікаря та медичної сестри загальної практики сімейної медицини"
ціна: 10000,0000</t>
  </si>
  <si>
    <t xml:space="preserve">02.10.2014                                                                                                                                                                                                                                                 </t>
  </si>
  <si>
    <t>101630039</t>
  </si>
  <si>
    <t>101630040</t>
  </si>
  <si>
    <t>101630041</t>
  </si>
  <si>
    <t>101630042</t>
  </si>
  <si>
    <t>101630043</t>
  </si>
  <si>
    <t>101630044</t>
  </si>
  <si>
    <t>101630045</t>
  </si>
  <si>
    <t>101630046</t>
  </si>
  <si>
    <t>101630047</t>
  </si>
  <si>
    <t>101630048</t>
  </si>
  <si>
    <t>101630052</t>
  </si>
  <si>
    <t>101630053</t>
  </si>
  <si>
    <t>101630054</t>
  </si>
  <si>
    <t>101630055</t>
  </si>
  <si>
    <t>Меблі "Кабінет лікаря та медичної сестри загальної практики сімейної медицини"
ціна: 9600,0000</t>
  </si>
  <si>
    <t>101630082</t>
  </si>
  <si>
    <t>101630083</t>
  </si>
  <si>
    <t>101630084</t>
  </si>
  <si>
    <t>Меблі "Кабінет медичного реєстратора та хол"
ціна: 71232,0000</t>
  </si>
  <si>
    <t>101630113</t>
  </si>
  <si>
    <t>Меблі "Кабінет медичного реєстратора"
ціна: 16800,0000</t>
  </si>
  <si>
    <t>101630050</t>
  </si>
  <si>
    <t>Меблі "Кабінет медичного реєстратора"
ціна: 16350,0000</t>
  </si>
  <si>
    <t>101630069</t>
  </si>
  <si>
    <t>Меблі "Кабінет медичного реєстратора"
ціна: 8268,0000</t>
  </si>
  <si>
    <t>101630085</t>
  </si>
  <si>
    <t>Меблі "Кабінет старшої медсестри"
ціна: 9220,0000</t>
  </si>
  <si>
    <t>101630071</t>
  </si>
  <si>
    <t>Меблі "Кабінет статистів"
ціна: 19620,0000</t>
  </si>
  <si>
    <t>101630090</t>
  </si>
  <si>
    <t>Меблі "Кабінет стерилізаційний № 10"
ціна: 10653,0000</t>
  </si>
  <si>
    <t>101630106</t>
  </si>
  <si>
    <t>Меблі "Кабінет щеплення"
ціна: 8760,0000</t>
  </si>
  <si>
    <t>101630049</t>
  </si>
  <si>
    <t>Меблі "Кабінет щеплення"
ціна: 11545,0000</t>
  </si>
  <si>
    <t>101630068</t>
  </si>
  <si>
    <t>Меблі "Кабінет щеплення"
ціна: 15195,0000</t>
  </si>
  <si>
    <t>101630103</t>
  </si>
  <si>
    <t>Меблі "Коридор"
ціна: 26394,0000</t>
  </si>
  <si>
    <t>101630114</t>
  </si>
  <si>
    <t>Меблі "Маніпуляційний кабінет"
ціна: 11500,0000</t>
  </si>
  <si>
    <t>101630035</t>
  </si>
  <si>
    <t>Меблі "Маніпуляційний кабінет"
ціна: 9245,0000</t>
  </si>
  <si>
    <t>101630067</t>
  </si>
  <si>
    <t>Меблі "Маніпуляційний кабінет"
ціна: 12000,0000</t>
  </si>
  <si>
    <t>101630097</t>
  </si>
  <si>
    <t>Меблі "Маніпуляційний кабінет"
ціна: 14580,0000</t>
  </si>
  <si>
    <t>101630098</t>
  </si>
  <si>
    <t>Меблі "Маніпуляційний кабінет"
ціна: 6492,0000</t>
  </si>
  <si>
    <t>101630108</t>
  </si>
  <si>
    <t>Меблі "Масажний кабінет"
ціна: 11124,0000</t>
  </si>
  <si>
    <t>101630099</t>
  </si>
  <si>
    <t>Меблі "Оглядовий кабінет"
ціна: 8490,0000</t>
  </si>
  <si>
    <t>101630051</t>
  </si>
  <si>
    <t>Меблі "Оглядовий кабінет"
ціна: 8020,0000</t>
  </si>
  <si>
    <t>101630066</t>
  </si>
  <si>
    <t>Меблі "Оглядовий кабінет"
ціна: 10500,0000</t>
  </si>
  <si>
    <t>101630086</t>
  </si>
  <si>
    <t>Меблі "Підсобне приміщення"
ціна: 3850,0000</t>
  </si>
  <si>
    <t>101630036</t>
  </si>
  <si>
    <t>101630072</t>
  </si>
  <si>
    <t>Меблі "Палата денного стаціонару"
ціна: 15690,0000</t>
  </si>
  <si>
    <t>101630037</t>
  </si>
  <si>
    <t>Меблі "Палата денного стаціонару"
ціна: 5230,0000</t>
  </si>
  <si>
    <t>101630065</t>
  </si>
  <si>
    <t>Меблі "Палата денного стаціонару"
ціна: 15300,0000</t>
  </si>
  <si>
    <t>101630087</t>
  </si>
  <si>
    <t>Меблі "Фізіотерапії (світлолікування)"
ціна: 11880,0000</t>
  </si>
  <si>
    <t>101630091</t>
  </si>
  <si>
    <t>Меблі "Хол біля гардеробу та гардероб"
ціна: 16998,0000</t>
  </si>
  <si>
    <t>101630104</t>
  </si>
  <si>
    <t>Меблі "Хол та гардероб дитячого відділення"
ціна: 26820,0000</t>
  </si>
  <si>
    <t>101630093</t>
  </si>
  <si>
    <t>Меблі "Хол та гардероб дорослого відділення"
ціна: 29820,0000</t>
  </si>
  <si>
    <t>101630092</t>
  </si>
  <si>
    <t>Меблі "Хол та коридор дитячої фізіотерапії"
ціна: 16920,0000</t>
  </si>
  <si>
    <t>101630088</t>
  </si>
  <si>
    <t>Меблі "Хол та коридор"
ціна: 22485,0000</t>
  </si>
  <si>
    <t>101630038</t>
  </si>
  <si>
    <t>Меблі "Хол та коридор"
ціна: 16485,0000</t>
  </si>
  <si>
    <t>101630070</t>
  </si>
  <si>
    <t>Меблі для медамбулаторії первинної медицини кабінет №1
ціна: 22098,0000</t>
  </si>
  <si>
    <t xml:space="preserve">16.11.2015                                                                                                                                                                                                                                                 </t>
  </si>
  <si>
    <t>101630116</t>
  </si>
  <si>
    <t>Меблі для медамбулаторії первинної медицини кабінет №2
ціна: 16533,0000</t>
  </si>
  <si>
    <t>101630117</t>
  </si>
  <si>
    <t>Меблі для медамбулаторії первинної медицини кабінет №3
ціна: 22860,0000</t>
  </si>
  <si>
    <t>101630118</t>
  </si>
  <si>
    <t>Меблі для медамбулаторії первинної медицини кабінет №4
ціна: 50436,0000</t>
  </si>
  <si>
    <t>101630119</t>
  </si>
  <si>
    <t>Меблі для медамбулаторії первинної медицини кабінет №5
ціна: 25575,0000</t>
  </si>
  <si>
    <t>101630120</t>
  </si>
  <si>
    <t>Меблі для медамбулаторії первинної медицини кабінет №6
ціна: 22221,0000</t>
  </si>
  <si>
    <t>101630121</t>
  </si>
  <si>
    <t>Сейф офісний одностійний (600х480х350, 1 полиця) LC.60.K
ціна: 2582,0000
модель: LC.60.K</t>
  </si>
  <si>
    <t xml:space="preserve">08.12.2014                                                                                                                                                                                                                                                 </t>
  </si>
  <si>
    <t>101630073</t>
  </si>
  <si>
    <t>101630074</t>
  </si>
  <si>
    <t>Сейфи меблевий одностінний  (300х430х320,1 полиця) R.30.К
ціна: 2500,0000</t>
  </si>
  <si>
    <t>101630077</t>
  </si>
  <si>
    <t>101630078</t>
  </si>
  <si>
    <t>Сейфи офісні ШО10/СМ 1000х500х400мм, трейзер, 2 1полиця
ціна: 3500,0000</t>
  </si>
  <si>
    <t>101630075</t>
  </si>
  <si>
    <t>101630076</t>
  </si>
  <si>
    <t>Разом за рахунком 1016/7</t>
  </si>
  <si>
    <t>Галіцина Любов Миколаївна  , рахунок 1113/0</t>
  </si>
  <si>
    <t>Автоматична сушилка для рук
ціна: 1281,0000</t>
  </si>
  <si>
    <t xml:space="preserve">19.06.2015 </t>
  </si>
  <si>
    <t>111360049</t>
  </si>
  <si>
    <t>0/0</t>
  </si>
  <si>
    <t>Вогнегасник ВВК-3,5
ціна: 755,4000</t>
  </si>
  <si>
    <t xml:space="preserve">22.10.2015 </t>
  </si>
  <si>
    <t>111340001</t>
  </si>
  <si>
    <t>Вогнегасник ВП 9
ціна: 448,5000</t>
  </si>
  <si>
    <t>Доводчик TS2000 (с коленом) білий
ціна: 1259,1500</t>
  </si>
  <si>
    <t xml:space="preserve">16.11.2015 </t>
  </si>
  <si>
    <t>111360056</t>
  </si>
  <si>
    <t xml:space="preserve">11.03.2016 </t>
  </si>
  <si>
    <t>Електрочайник
ціна: 270,0000</t>
  </si>
  <si>
    <t xml:space="preserve">16.12.2015 </t>
  </si>
  <si>
    <t>111370003</t>
  </si>
  <si>
    <t>12131503093</t>
  </si>
  <si>
    <t>Жалюзі вертикальні
ціна: 305,7552</t>
  </si>
  <si>
    <t xml:space="preserve">27.04.2015 </t>
  </si>
  <si>
    <t>111360002</t>
  </si>
  <si>
    <t>кв.м</t>
  </si>
  <si>
    <t>Жалюзі вертикальні
ціна: 305,7549</t>
  </si>
  <si>
    <t>Жалюзі вертикальні
ціна: 305,7556</t>
  </si>
  <si>
    <t>Жалюзі вертикальні
ціна: 314,7960</t>
  </si>
  <si>
    <t>Жалюзі вертикальні
ціна: 314,8000</t>
  </si>
  <si>
    <t>Настільна лампа Соло-1
ціна: 1055,0000</t>
  </si>
  <si>
    <t>111360020</t>
  </si>
  <si>
    <t>Скриня для ключів К200-20
ціна: 198,0000</t>
  </si>
  <si>
    <t>111360055</t>
  </si>
  <si>
    <t>Скриня для ключів, К300-60, 300х240х7мм
ціна: 307,0000</t>
  </si>
  <si>
    <t>Жалюзі вертикальні
ціна: 331,5000</t>
  </si>
  <si>
    <t xml:space="preserve">01.07.2016 </t>
  </si>
  <si>
    <t>Знищувач паперу Agent 007S/
ціна: 1280,0000
модель: Agent 007S/</t>
  </si>
  <si>
    <t xml:space="preserve">21.11.2016 </t>
  </si>
  <si>
    <t>111360083</t>
  </si>
  <si>
    <t>Клавіатура
ціна: 280,0000</t>
  </si>
  <si>
    <t xml:space="preserve">10.11.2016 </t>
  </si>
  <si>
    <t>111370004</t>
  </si>
  <si>
    <t>Крісло  офісне Валенсія
ціна: 3031,2000
модель: Валенсія</t>
  </si>
  <si>
    <t xml:space="preserve">19.12.2016 </t>
  </si>
  <si>
    <t>111360084</t>
  </si>
  <si>
    <t>Печатка колова на автом.оснастці
ціна: 350,0000</t>
  </si>
  <si>
    <t>111360057</t>
  </si>
  <si>
    <t xml:space="preserve">23.11.2016 </t>
  </si>
  <si>
    <t>Телефон Panasonic
ціна: 380,0000
модель: KX-TS2350UA</t>
  </si>
  <si>
    <t>111370005</t>
  </si>
  <si>
    <t>Штамп прямокутний наавтом.оснастці
ціна: 380,0000</t>
  </si>
  <si>
    <t>111360023</t>
  </si>
  <si>
    <t>Штамп прямокутний наавтом.оснастці
ціна: 240,0000</t>
  </si>
  <si>
    <t>Разом за рахунком 1113/0</t>
  </si>
  <si>
    <t>Галіцина Любов Миколаївна  , рахунок 1113/1</t>
  </si>
  <si>
    <t>Антресоль
ціна: 1182,0000</t>
  </si>
  <si>
    <t xml:space="preserve">06.11.2017 </t>
  </si>
  <si>
    <t>111360029</t>
  </si>
  <si>
    <t>Антресоль
ціна: 1098,0000</t>
  </si>
  <si>
    <t>Антресоль
ціна: 813,0000</t>
  </si>
  <si>
    <t>Банкетка
ціна: 3480,0000</t>
  </si>
  <si>
    <t>111360037</t>
  </si>
  <si>
    <t>Банкетка 3-місна з відбійником
ціна: 2853,0000</t>
  </si>
  <si>
    <t xml:space="preserve">06.06.2017 </t>
  </si>
  <si>
    <t>111360048</t>
  </si>
  <si>
    <t>Відбійник
ціна: 732,0000</t>
  </si>
  <si>
    <t>111360096</t>
  </si>
  <si>
    <t>Вішалка настінна
ціна: 1323,0000</t>
  </si>
  <si>
    <t>111360041</t>
  </si>
  <si>
    <t>Вішалка настінна
ціна: 180,0000</t>
  </si>
  <si>
    <t>Електрочайник
ціна: 417,4400</t>
  </si>
  <si>
    <t xml:space="preserve">15.11.2017 </t>
  </si>
  <si>
    <t>Жалюзі вертикальні
ціна: 2229,6667</t>
  </si>
  <si>
    <t>Карніз
ціна: 104,4600</t>
  </si>
  <si>
    <t>111360093</t>
  </si>
  <si>
    <t>Кушетка
ціна: 4752,0000</t>
  </si>
  <si>
    <t>111360001</t>
  </si>
  <si>
    <t>Кушетка
ціна: 3996,0000</t>
  </si>
  <si>
    <t>Ліжко
ціна: 3309,0000</t>
  </si>
  <si>
    <t>111360087</t>
  </si>
  <si>
    <t>Ліжко
ціна: 3141,0000</t>
  </si>
  <si>
    <t>Мікрохвильова пічь
ціна: 1342,9300</t>
  </si>
  <si>
    <t>111370006</t>
  </si>
  <si>
    <t>Маршрутизатор ТР-LINK TL-WR841N
ціна: 580,0000</t>
  </si>
  <si>
    <t xml:space="preserve">19.07.2017 </t>
  </si>
  <si>
    <t>111370002</t>
  </si>
  <si>
    <t>Матрац пружинний
ціна: 1818,0000</t>
  </si>
  <si>
    <t>111360088</t>
  </si>
  <si>
    <t>Матрац пружинний
ціна: 1755,0000</t>
  </si>
  <si>
    <t>Мийка
ціна: 3480,0000</t>
  </si>
  <si>
    <t>111360094</t>
  </si>
  <si>
    <t>Пенал
ціна: 1848,0000</t>
  </si>
  <si>
    <t>111360008</t>
  </si>
  <si>
    <t>Ролета алюмінієва
ціна: 2785,5600</t>
  </si>
  <si>
    <t xml:space="preserve">12.12.2017 </t>
  </si>
  <si>
    <t>111360098</t>
  </si>
  <si>
    <t>Сегмент кутовий
ціна: 2748,0000</t>
  </si>
  <si>
    <t>111360092</t>
  </si>
  <si>
    <t>Секція верхня
ціна: 2502,0000</t>
  </si>
  <si>
    <t>Секція на 2 ячейки
ціна: 2037,0000</t>
  </si>
  <si>
    <t>Секція на 4 ячейок
ціна: 3900,0000</t>
  </si>
  <si>
    <t>Секція на 4 ячейок
ціна: 4860,0000</t>
  </si>
  <si>
    <t>Секція на 8 ячейок
ціна: 7020,0000</t>
  </si>
  <si>
    <t>Секція нижня
ціна: 3450,0000</t>
  </si>
  <si>
    <t>Стіл  письмовий на 2 робочих місця з двома моб.тумбами
ціна: 5067,0000</t>
  </si>
  <si>
    <t>111360004</t>
  </si>
  <si>
    <t>Стіл в столову кімнату
ціна: 1044,0000</t>
  </si>
  <si>
    <t>Стіл двохтумбовий
ціна: 2826,0000</t>
  </si>
  <si>
    <t>Стіл кутовий
ціна: 3849,0000</t>
  </si>
  <si>
    <t>Стіл однотумбовий
ціна: 2868,0000</t>
  </si>
  <si>
    <t>Стілець для їдальні
ціна: 450,0000</t>
  </si>
  <si>
    <t>111360039</t>
  </si>
  <si>
    <t>Стілець офісний
ціна: 634,0000</t>
  </si>
  <si>
    <t>Стільці
ціна: 750,0000</t>
  </si>
  <si>
    <t>Столик маніпуляційний
ціна: 4548,0000</t>
  </si>
  <si>
    <t>Телефон
ціна: 348,9600</t>
  </si>
  <si>
    <t>Телефон
ціна: 595,0000</t>
  </si>
  <si>
    <t xml:space="preserve">20.12.2017 </t>
  </si>
  <si>
    <t>111370001</t>
  </si>
  <si>
    <t>Телефон Panasonic
ціна: 849,0000
модель: KX-TS2350UA</t>
  </si>
  <si>
    <t>Тумба господарська
ціна: 1656,0000</t>
  </si>
  <si>
    <t>111360038</t>
  </si>
  <si>
    <t>Тумба господарська на ніжках
ціна: 1401,0000</t>
  </si>
  <si>
    <t>Тумба на ніжках
ціна: 798,0000</t>
  </si>
  <si>
    <t>Тумба приліжкова
ціна: 1920,0000</t>
  </si>
  <si>
    <t>Холодильник Zanussi
ціна: 5998,9800</t>
  </si>
  <si>
    <t>Холодильник Zanussi
ціна: 5508,6300</t>
  </si>
  <si>
    <t>Шафа  для одягу
ціна: 2292,0000</t>
  </si>
  <si>
    <t>Шафа  для одягу
ціна: 2289,0000</t>
  </si>
  <si>
    <t>Шафа гардеробна
ціна: 2097,0000</t>
  </si>
  <si>
    <t>Шафа для господарського інвентаря
ціна: 3552,0000</t>
  </si>
  <si>
    <t>Шафа для господарського інвентаря
ціна: 2925,0000</t>
  </si>
  <si>
    <t>Шафа для документів
ціна: 2742,0000</t>
  </si>
  <si>
    <t>Шафа для документів
ціна: 2355,0000</t>
  </si>
  <si>
    <t>Шафа для медикаментів
ціна: 4608,0000</t>
  </si>
  <si>
    <t>Шафа закрита
ціна: 3006,0000</t>
  </si>
  <si>
    <t>Шафа-купе
ціна: 7080,0000</t>
  </si>
  <si>
    <t>Штамп прямокутний наавтом.оснастці
ціна: 400,0000</t>
  </si>
  <si>
    <t>Разом за рахунком 1113/1</t>
  </si>
  <si>
    <t>Галіцина Любов Миколаївна  , рахунок 1113/2</t>
  </si>
  <si>
    <t>Печатка колова на автом.оснастці
ціна: 250,0000</t>
  </si>
  <si>
    <t>Штамп прямокутний наавтом.оснастці
ціна: 230,0000</t>
  </si>
  <si>
    <t>Штамп прямокутний наавтом.оснастці
ціна: 100,0000</t>
  </si>
  <si>
    <t>Разом за рахунком 1113/2</t>
  </si>
  <si>
    <t>Галіцина Любов Миколаївна  , рахунок 1113/4</t>
  </si>
  <si>
    <t>DVD програвач
ціна: 670,0000</t>
  </si>
  <si>
    <t xml:space="preserve">16.05.2014 </t>
  </si>
  <si>
    <t>111360015</t>
  </si>
  <si>
    <t>Антресоль 430х1000
ціна: 647,0000</t>
  </si>
  <si>
    <t>Банкетка КС-3
ціна: 990,0000</t>
  </si>
  <si>
    <t>Вішалка двохстороння
ціна: 935,0000</t>
  </si>
  <si>
    <t>Вогнегасник
ціна: 6,0000</t>
  </si>
  <si>
    <t>Карта Pvim 32 к
ціна: 25,0000</t>
  </si>
  <si>
    <t>111360031</t>
  </si>
  <si>
    <t>Лампа настольна "Нессі"
ціна: 10,0000</t>
  </si>
  <si>
    <t>Стіл врачебний
ціна: 51,0000</t>
  </si>
  <si>
    <t>Стіл двохтумбовий
ціна: 91,0000</t>
  </si>
  <si>
    <t>Стіл пеленальний
ціна: 616,0000</t>
  </si>
  <si>
    <t>Стіл робочий СТ 500
ціна: 570,0000</t>
  </si>
  <si>
    <t>Стіл робочий на опорах СТ 50001
ціна: 772,0000</t>
  </si>
  <si>
    <t>Стільці
ціна: 235,0000</t>
  </si>
  <si>
    <t>Стремянка
ціна: 365,0000</t>
  </si>
  <si>
    <t>111360033</t>
  </si>
  <si>
    <t>Стремянка дерев"яна
ціна: 10,0000</t>
  </si>
  <si>
    <t>Табуретка Т 571
ціна: 12,0000</t>
  </si>
  <si>
    <t>111360035</t>
  </si>
  <si>
    <t>Телефон Panasonic
ціна: 82,0000</t>
  </si>
  <si>
    <t>Тентові ноші
ціна: 133,0000</t>
  </si>
  <si>
    <t xml:space="preserve">15.05.2014 </t>
  </si>
  <si>
    <t>111360006</t>
  </si>
  <si>
    <t>Тумба Т-602
ціна: 739,0000</t>
  </si>
  <si>
    <t>Тумба Т-602
ціна: 815,0000</t>
  </si>
  <si>
    <t>Тумба ТВ-400
ціна: 547,0000</t>
  </si>
  <si>
    <t>Холодильник "Днепр"
ціна: 921,0000</t>
  </si>
  <si>
    <t>Шафа  для одягу
ціна: 961,0000</t>
  </si>
  <si>
    <t>Шафа 5112
ціна: 787,0000</t>
  </si>
  <si>
    <t>Шафа відкрита 5109
ціна: 540,0000</t>
  </si>
  <si>
    <t>Шафа для документів Ш 5108-01
ціна: 940,0000</t>
  </si>
  <si>
    <t>Шафа для документів Ш-5112
ціна: 787,0000</t>
  </si>
  <si>
    <t>Шафа комбінована
ціна: 750,0000</t>
  </si>
  <si>
    <t>Шафа металева (сейф)
ціна: 23,0000</t>
  </si>
  <si>
    <t>Шафа одностворчата
ціна: 92,0000</t>
  </si>
  <si>
    <t>Разом за рахунком 1113/4</t>
  </si>
  <si>
    <t>Галіцина Любов Миколаївна  , рахунок 1114/0</t>
  </si>
  <si>
    <t>Ковдра  "Караван"
ціна: 169,9000</t>
  </si>
  <si>
    <t>111420006</t>
  </si>
  <si>
    <t>Наволочка 50х70 арт2в6
ціна: 29,0300</t>
  </si>
  <si>
    <t>111420004</t>
  </si>
  <si>
    <t xml:space="preserve">26.08.2016 </t>
  </si>
  <si>
    <t xml:space="preserve">28.08.2017 </t>
  </si>
  <si>
    <t>Подушка 50х70
ціна: 69,0833</t>
  </si>
  <si>
    <t>111420002</t>
  </si>
  <si>
    <t>Простирадло бязь арт7в17
ціна: 70,0200</t>
  </si>
  <si>
    <t>111420005</t>
  </si>
  <si>
    <t>Брюки зимові
ціна: 495,0000</t>
  </si>
  <si>
    <t xml:space="preserve">14.02.2017 </t>
  </si>
  <si>
    <t>111430005</t>
  </si>
  <si>
    <t>Куртка зимова
ціна: 890,0000</t>
  </si>
  <si>
    <t>111430006</t>
  </si>
  <si>
    <t>Простирадло
ціна: 71,1000</t>
  </si>
  <si>
    <t>Рушник вафельний білий
ціна: 14,4000</t>
  </si>
  <si>
    <t>111420007</t>
  </si>
  <si>
    <t>Разом за рахунком 1114/0</t>
  </si>
  <si>
    <t>Галіцина Любов Миколаївна  , рахунок 1114/1</t>
  </si>
  <si>
    <t>Одяг для працівників невідкладної допомоги (весна-літо)+лого
ціна: 605,0038</t>
  </si>
  <si>
    <t>111430007</t>
  </si>
  <si>
    <t>Разом за рахунком 1114/1</t>
  </si>
  <si>
    <t>Галіцина Любов Миколаївна  , рахунок 1114/4</t>
  </si>
  <si>
    <t>Бахіли
ціна: 1,0000</t>
  </si>
  <si>
    <t>111420003</t>
  </si>
  <si>
    <t>Комбінезон протичумний
ціна: 14,0000</t>
  </si>
  <si>
    <t>111430003</t>
  </si>
  <si>
    <t>Костюм хірургічний
ціна: 11,0000</t>
  </si>
  <si>
    <t>111430004</t>
  </si>
  <si>
    <t>Халат протичумний
ціна: 6,0000</t>
  </si>
  <si>
    <t>111430001</t>
  </si>
  <si>
    <t>Шлем протичумний
ціна: 2,0000</t>
  </si>
  <si>
    <t>111430002</t>
  </si>
  <si>
    <t>Разом за рахунком 1114/4</t>
  </si>
  <si>
    <t>Галіцина Любов Миколаївна  , рахунок 1311/7</t>
  </si>
  <si>
    <t>Моноблок
ціна: 12050,0000</t>
  </si>
  <si>
    <t xml:space="preserve">18.12.2017                                                                                                                                                                                                                                                 </t>
  </si>
  <si>
    <t>Разом за рахунком 1311/7</t>
  </si>
  <si>
    <t>Галіцина Любов Миколаївна  , рахунок 1312/0</t>
  </si>
  <si>
    <t xml:space="preserve">18.11.2016 </t>
  </si>
  <si>
    <t>Монітор LG 23MP48HQ-P
ціна: 4129,9800</t>
  </si>
  <si>
    <t>Разом за рахунком 1312/0</t>
  </si>
  <si>
    <t>Галіцина Любов Миколаївна  , рахунок 1312/1</t>
  </si>
  <si>
    <t>Ковдра  напіввовняна
ціна: 230,0000</t>
  </si>
  <si>
    <t xml:space="preserve">14.12.2017 </t>
  </si>
  <si>
    <t>Крісло  Atlant
ціна: 3418,0000</t>
  </si>
  <si>
    <t xml:space="preserve">11.12.2017 </t>
  </si>
  <si>
    <t>Наволочка
ціна: 38,0000</t>
  </si>
  <si>
    <t>Підковдра
ціна: 177,0000</t>
  </si>
  <si>
    <t>Печатка колова на автом.оснастці
ціна: 380,0000</t>
  </si>
  <si>
    <t xml:space="preserve">13.12.2017 </t>
  </si>
  <si>
    <t>Подушка 50х70
ціна: 168,0000</t>
  </si>
  <si>
    <t>Покривало гобеленове
ціна: 200,0000</t>
  </si>
  <si>
    <t>Простирадло
ціна: 88,0000</t>
  </si>
  <si>
    <t>Стілець Sylwia
ціна: 650,0000</t>
  </si>
  <si>
    <t>Штамп прямокутний наавтом.оснастці
ціна: 440,0000</t>
  </si>
  <si>
    <t>Штамп прямокутний наавтом.оснастці
ціна: 270,0000</t>
  </si>
  <si>
    <t>Разом за рахунком 1312/1</t>
  </si>
  <si>
    <t xml:space="preserve">Разом за Галіцина Любов Миколаївна  </t>
  </si>
  <si>
    <t>^</t>
  </si>
  <si>
    <t>1113/4, 1113/0, 1113/2, 1113/1, 1312/0, 1312/1, 1114/0, 1114/1, 1114/4, 1114/7, 1014/4, 1014/0, 1311/7, 1015/0, 1015/1, 1015/4, 1015/7,</t>
  </si>
  <si>
    <t>1016/0, 1016/4, 1016/7</t>
  </si>
  <si>
    <t>Амбулаторії № 1,2,3,4,5,6,Невідкладна допомога, Адміністрація</t>
  </si>
  <si>
    <t>Галіцина Любов Миколаївна</t>
  </si>
  <si>
    <t>-</t>
  </si>
  <si>
    <t>Автомобіль пасажирський (спеціалізований медичний легковий автомобіль) ЗАЗ VIDA, 2014р.в.
ціна: 259351,0000</t>
  </si>
  <si>
    <t>Автомобіль пасажирський (спеціалізований медичний легковий автомобіль) ЗАЗ VIDA, 2014р.в.
ціна: 245627,0000</t>
  </si>
  <si>
    <t>Автомобіль легковий спеціалізований медичний ЗАЗ VIDA
ціна: 297190,0700</t>
  </si>
  <si>
    <t xml:space="preserve">Автомобіль Skoda Oktavia A7
ціна: 643086,08
</t>
  </si>
  <si>
    <t>Автомобіль легковий спеціалізований медичний ЗАЗ VIDA, 2015р.в.
ціна: 297130,4300</t>
  </si>
  <si>
    <t>Блок безперебійного живлення
ціна: 565,0000</t>
  </si>
  <si>
    <t xml:space="preserve">Електрочайник
ціна: 270,0000
</t>
  </si>
  <si>
    <t xml:space="preserve">Телефон Panasonic
ціна: 380,0000
</t>
  </si>
  <si>
    <t>Бухгалтер з о/з</t>
  </si>
  <si>
    <t>Сизоненко І.А.</t>
  </si>
  <si>
    <t>Головний бухгалтер</t>
  </si>
  <si>
    <t>Романова Л.М.</t>
  </si>
  <si>
    <t>26.12.2017</t>
  </si>
  <si>
    <r>
      <t>триста дев</t>
    </r>
    <r>
      <rPr>
        <sz val="10"/>
        <rFont val="Calibri"/>
        <family val="2"/>
        <charset val="204"/>
      </rPr>
      <t>'</t>
    </r>
    <r>
      <rPr>
        <sz val="10"/>
        <rFont val="Arial Cyr"/>
        <charset val="204"/>
      </rPr>
      <t>яносто шість</t>
    </r>
  </si>
  <si>
    <t xml:space="preserve">     Усі цінності,  пойменовані в цьому інвентаризаційному описі з N1  до  N396,  перевірено 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</si>
  <si>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Шафа для документів     ціна: 2109,0000</t>
  </si>
  <si>
    <t>Антресоль                                      ціна: 696,0000</t>
  </si>
  <si>
    <t>Пенал для паперів                       ціна: 1914,0000</t>
  </si>
  <si>
    <t>Антресоль навісна                            ціна: 1116,0000</t>
  </si>
  <si>
    <t>Тумба приставна для оргтехніки                                                 ціна: 1251,0000</t>
  </si>
  <si>
    <t>Тумба мобільна для медичної апаратури                      ціна: 1776,0000</t>
  </si>
  <si>
    <t>Стелаж                                                 ціна: 3132,0000</t>
  </si>
  <si>
    <t>Шафа з ячейками, 4-х секційна, з замками, для зберігання медикаментів                                   ціна: 3522,0000</t>
  </si>
  <si>
    <t>Тумба для паперів                         ціна: 2532,0000</t>
  </si>
  <si>
    <t>Стіл комп"ютерний                            ціна: 1158,0000</t>
  </si>
  <si>
    <t>Надбудова до комп"ютерного стола                       ціна: 1392,0000</t>
  </si>
  <si>
    <t>Стелаж для картотеки                        ціна: 1617,0000</t>
  </si>
  <si>
    <t>Тумба                                                                 ціна: 1560,0000</t>
  </si>
  <si>
    <t>Секція кутова                                                ціна: 954,0000</t>
  </si>
  <si>
    <t>Стіл двохтумбовий                              ціна: 4032,0000</t>
  </si>
  <si>
    <t>Сегмент приставний до столу                                                                                  ціна: 783,0000</t>
  </si>
  <si>
    <t>Підставка для оргтехніки               ціна: 348,0000</t>
  </si>
  <si>
    <t>Шафа вбудована, господарча комбінована                     ціна: 4110,0000</t>
  </si>
  <si>
    <t>Шафа вбудована, для документів з розсувною системою                          ціна: 4890,0000</t>
  </si>
  <si>
    <t>Шафа вбудована, для документів з розсувною системою                          ціна: 4074,0000</t>
  </si>
  <si>
    <t>Шафа  для паперів           ціна: 2361,0000</t>
  </si>
  <si>
    <t>Шафа вбудована для документів                      ціна: 4596,0000</t>
  </si>
  <si>
    <t>Шафа вбудована, для документів з розсувною системою                          ціна: 5007,0000</t>
  </si>
  <si>
    <t>Шафа вбудована для документів                       ціна: 3933,0000</t>
  </si>
  <si>
    <t>Стіл СР 05                        ціна: 2583,0000</t>
  </si>
  <si>
    <t>Стіл для апаратури на 4 ніжках                              ціна: 837,0000</t>
  </si>
  <si>
    <t>Тумба приставна для оргтехніки                          ціна: 942,0000</t>
  </si>
  <si>
    <t>Тумба для медичної апаратури                           ціна: 1119,0000</t>
  </si>
  <si>
    <t>Шафа  гардеробна             ціна: 2346,0000</t>
  </si>
  <si>
    <t>Стіл письмовий                 ціна: 2583,0000</t>
  </si>
  <si>
    <t>Стелаж                            ціна: 822,0000</t>
  </si>
  <si>
    <t>Банкетка 3-місна               ціна: 2403,0000</t>
  </si>
  <si>
    <t>Комплект стінових панелей     ціна: 1671,0000</t>
  </si>
  <si>
    <t>Кушетка                          ціна: 4032,0000</t>
  </si>
  <si>
    <t>Стіл кутовий                    ціна: 5100,0000</t>
  </si>
  <si>
    <t>Надбудова до столу         ціна: 1005,0000</t>
  </si>
  <si>
    <t>Полиця для документів, навісна                             ціна: 1116,0000</t>
  </si>
  <si>
    <t>Секція кутова                   ціна: 1374,0000</t>
  </si>
  <si>
    <t>Тумба комбінована            ціна: 2991,0000</t>
  </si>
  <si>
    <t>Тумба                              ціна: 810,0000</t>
  </si>
  <si>
    <t>Комод для паперів           ціна: 1737,0000</t>
  </si>
  <si>
    <t>Стіл СР 05                        ціна: 2427,0000</t>
  </si>
  <si>
    <t>Стіл приставний                ціна: 696,0000</t>
  </si>
  <si>
    <t>Тумба господарська          ціна: 1374,0000</t>
  </si>
  <si>
    <t>Антресоль навісна           ціна: 906,0000</t>
  </si>
  <si>
    <t>Відбійник                         ціна: 348,0000</t>
  </si>
  <si>
    <t>Стіл журнальний             ціна: 789,0000</t>
  </si>
  <si>
    <t>Тумба                              ціна: 1302,0000</t>
  </si>
  <si>
    <t>Шафа господарча з замком ціна: 3540,0000</t>
  </si>
  <si>
    <t>Шафа для документів        ціна: 3165,0000</t>
  </si>
  <si>
    <t>Антресоль                        ціна: 882,0000</t>
  </si>
  <si>
    <t>Секція кутова                   ціна: 2436,0000</t>
  </si>
  <si>
    <t>Шафа  для одягу              ціна: 3099,0000</t>
  </si>
  <si>
    <t>Тумба комбінована        ціна: 2094,0000</t>
  </si>
  <si>
    <t>Вішалка настінна             ціна: 1296,0000</t>
  </si>
  <si>
    <t>Тумба господарська         ціна: 1392,0000</t>
  </si>
  <si>
    <t>Антресоль навісна            ціна: 891,0000</t>
  </si>
  <si>
    <t>Стіл засідань                  ціна: 2871,0000</t>
  </si>
  <si>
    <t>Стіл СР 05                       ціна: 1269,0000</t>
  </si>
  <si>
    <t>Тумба                              ціна: 1587,0000</t>
  </si>
  <si>
    <t>Шафа  для паперів            ціна: 2751,0000</t>
  </si>
  <si>
    <t>Стіл маніпуляційний          ціна: 4803,0000</t>
  </si>
  <si>
    <t>Вішалка стійка                  ціна: 975,0000</t>
  </si>
  <si>
    <t>Крісло для актового залу   ціна: 5430,0000</t>
  </si>
  <si>
    <t>Галіцина Любов Миколаївна  , рахунок 1014/7</t>
  </si>
  <si>
    <t>Десктоп  Lenovo Thinkcentre Edge 72 SFF
ціна: 7200,0000
""</t>
  </si>
  <si>
    <t xml:space="preserve">18.03.2014                                                                                                                                                                                                                                                 </t>
  </si>
  <si>
    <t>101460001</t>
  </si>
  <si>
    <t>03957</t>
  </si>
  <si>
    <t>Комп"ютер персональний в комплекті
ціна: 12295,0000</t>
  </si>
  <si>
    <t xml:space="preserve">16.10.2015                                                                                                                                                                                                                                                 </t>
  </si>
  <si>
    <t>101460011</t>
  </si>
  <si>
    <t>ZVOA1526013174</t>
  </si>
  <si>
    <t>101460012</t>
  </si>
  <si>
    <t>ZVOA1526013170</t>
  </si>
  <si>
    <t>101460013</t>
  </si>
  <si>
    <t>ZVOA1526013155</t>
  </si>
  <si>
    <t>101460014</t>
  </si>
  <si>
    <t>ZVOA1526013157</t>
  </si>
  <si>
    <t>Комп"ютер персональний в комплекті
ціна: 10763,0000</t>
  </si>
  <si>
    <t xml:space="preserve">07.12.2015                                                                                                                                                                                                                                                 </t>
  </si>
  <si>
    <t>101460015</t>
  </si>
  <si>
    <t>UKOA1535002280</t>
  </si>
  <si>
    <t>101460016</t>
  </si>
  <si>
    <t>UKOA1535002282</t>
  </si>
  <si>
    <t>101460017</t>
  </si>
  <si>
    <t>UKOA1535002284</t>
  </si>
  <si>
    <t>Монітор 22" LG 22МР55/
ціна: 3145,0000</t>
  </si>
  <si>
    <t xml:space="preserve">30.03.2015                                                                                                                                                                                                                                                 </t>
  </si>
  <si>
    <t>101460008</t>
  </si>
  <si>
    <t>407NDRFEW782</t>
  </si>
  <si>
    <t>Моноблок ALL in One Acer
ціна: 7200,0000</t>
  </si>
  <si>
    <t>101460002</t>
  </si>
  <si>
    <t>7742</t>
  </si>
  <si>
    <t>б/п</t>
  </si>
  <si>
    <t>101460004</t>
  </si>
  <si>
    <t>101460005</t>
  </si>
  <si>
    <t>Моноблок ALL in One Lenovo
ціна: 7200,0000</t>
  </si>
  <si>
    <t>101460003</t>
  </si>
  <si>
    <t>дата вип.2012</t>
  </si>
  <si>
    <t>101460006</t>
  </si>
  <si>
    <t>101460007</t>
  </si>
  <si>
    <t>дата вип. 2012</t>
  </si>
  <si>
    <t>Моноблок All in One/
ціна: 15420,0000</t>
  </si>
  <si>
    <t xml:space="preserve">08.04.2015                                                                                                                                                                                                                                                 </t>
  </si>
  <si>
    <t>101460009</t>
  </si>
  <si>
    <t>CSO2364561С</t>
  </si>
  <si>
    <t>101460010</t>
  </si>
  <si>
    <t>CS01412101C</t>
  </si>
  <si>
    <t>Принтер Xerox Phaser 3160
ціна: 5330,0000</t>
  </si>
  <si>
    <t>101480001</t>
  </si>
  <si>
    <t>3874308500</t>
  </si>
  <si>
    <t>дата виг.2009</t>
  </si>
  <si>
    <t>101480004</t>
  </si>
  <si>
    <t>3874308519</t>
  </si>
  <si>
    <t>дата вип.2009</t>
  </si>
  <si>
    <t>Принтер/сканер/копір Canon 3010/
ціна: 4320,0000</t>
  </si>
  <si>
    <t>101480019</t>
  </si>
  <si>
    <t>URJ95823</t>
  </si>
  <si>
    <t>101480020</t>
  </si>
  <si>
    <t>URJ95688</t>
  </si>
  <si>
    <t>Принтер/сканер/копір Canon 3010/
ціна: 3970,0000</t>
  </si>
  <si>
    <t xml:space="preserve">06.10.2015                                                                                                                                                                                                                                                 </t>
  </si>
  <si>
    <t>101480025</t>
  </si>
  <si>
    <t>WCY47090</t>
  </si>
  <si>
    <t>101480026</t>
  </si>
  <si>
    <t>WC476220</t>
  </si>
  <si>
    <t>101480027</t>
  </si>
  <si>
    <t>WHTO6481</t>
  </si>
  <si>
    <t>101480030</t>
  </si>
  <si>
    <t>WCY59002</t>
  </si>
  <si>
    <t>101480031</t>
  </si>
  <si>
    <t>WHT06120</t>
  </si>
  <si>
    <t>Принтер/сканер/копір Canon 3010/
ціна: 3971,0000</t>
  </si>
  <si>
    <t>101480033</t>
  </si>
  <si>
    <t>WCY70174</t>
  </si>
  <si>
    <t>Принтер/сканер/копір Canon MF216n/
ціна: 4709,0000</t>
  </si>
  <si>
    <t>101480034</t>
  </si>
  <si>
    <t>RWB34565</t>
  </si>
  <si>
    <t>виг.2013</t>
  </si>
  <si>
    <t>Принтер/сканер/копір Xerox3210
ціна: 5990,0000</t>
  </si>
  <si>
    <t>101480002</t>
  </si>
  <si>
    <t>3222226529</t>
  </si>
  <si>
    <t>виг.2009</t>
  </si>
  <si>
    <t>101480005</t>
  </si>
  <si>
    <t>3222228394</t>
  </si>
  <si>
    <t>Факс Panasonik KX-FA/
ціна: 2810,0000</t>
  </si>
  <si>
    <t>101480003</t>
  </si>
  <si>
    <t>Факс Panasonik KX-FA/
ціна: 3620,0000</t>
  </si>
  <si>
    <t>101480032</t>
  </si>
  <si>
    <t>Факс Panasonik KX-FA/
ціна: 3620,0000
модель: КХ-FT988UA</t>
  </si>
  <si>
    <t xml:space="preserve">04.01.2016                                                                                                                                                                                                                                                 </t>
  </si>
  <si>
    <t>101480035</t>
  </si>
  <si>
    <t>сер.ном.4IBFR036830</t>
  </si>
  <si>
    <t>вигот. 12.2004</t>
  </si>
  <si>
    <t>Холодильник ELECTROLUX ERT 1501FOW2
ціна: 5058,0000</t>
  </si>
  <si>
    <t>101480015</t>
  </si>
  <si>
    <t>гарант.номер 0522520</t>
  </si>
  <si>
    <t>Холодильник LG GC-151SW  під замовлення
ціна: 3582,0000</t>
  </si>
  <si>
    <t>101480017</t>
  </si>
  <si>
    <t>Холодильник LIEBHERR Т 1404
ціна: 5041,0000</t>
  </si>
  <si>
    <t>101480016</t>
  </si>
  <si>
    <t>Холодильник ZANUSSI ZRT23102WA
ціна: 5599,0000</t>
  </si>
  <si>
    <t>101480012</t>
  </si>
  <si>
    <t>101480013</t>
  </si>
  <si>
    <t>101480014</t>
  </si>
  <si>
    <t>Автоматизоване робоче місце
ціна: 13620,0000</t>
  </si>
  <si>
    <t xml:space="preserve">22.05.2017                                                                                                                                                                                                                                                 </t>
  </si>
  <si>
    <t>101460024</t>
  </si>
  <si>
    <t>б/н</t>
  </si>
  <si>
    <t>101460025</t>
  </si>
  <si>
    <t>101460026</t>
  </si>
  <si>
    <t>101460027</t>
  </si>
  <si>
    <t>101460028</t>
  </si>
  <si>
    <t>101460029</t>
  </si>
  <si>
    <t>101460030</t>
  </si>
  <si>
    <t>101460031</t>
  </si>
  <si>
    <t>101460032</t>
  </si>
  <si>
    <t>101460033</t>
  </si>
  <si>
    <t>101460034</t>
  </si>
  <si>
    <t>101460035</t>
  </si>
  <si>
    <t>101460036</t>
  </si>
  <si>
    <t>101460037</t>
  </si>
  <si>
    <t>101460038</t>
  </si>
  <si>
    <t>101460039</t>
  </si>
  <si>
    <t>101460040</t>
  </si>
  <si>
    <t>101460041</t>
  </si>
  <si>
    <t>101460042</t>
  </si>
  <si>
    <t>101460043</t>
  </si>
  <si>
    <t>101460044</t>
  </si>
  <si>
    <t>101460045</t>
  </si>
  <si>
    <t>101460046</t>
  </si>
  <si>
    <t>101460047</t>
  </si>
  <si>
    <t>101460048</t>
  </si>
  <si>
    <t>101460049</t>
  </si>
  <si>
    <t>101460050</t>
  </si>
  <si>
    <t>101460051</t>
  </si>
  <si>
    <t>101460052</t>
  </si>
  <si>
    <t>101460053</t>
  </si>
  <si>
    <t>101460054</t>
  </si>
  <si>
    <t>101460055</t>
  </si>
  <si>
    <t>101460056</t>
  </si>
  <si>
    <t>101460057</t>
  </si>
  <si>
    <t>101460058</t>
  </si>
  <si>
    <t>101460059</t>
  </si>
  <si>
    <t>101460060</t>
  </si>
  <si>
    <t>101460061</t>
  </si>
  <si>
    <t>101460062</t>
  </si>
  <si>
    <t>101460063</t>
  </si>
  <si>
    <t>101460064</t>
  </si>
  <si>
    <t>101460065</t>
  </si>
  <si>
    <t>101460066</t>
  </si>
  <si>
    <t>101460067</t>
  </si>
  <si>
    <t>101460068</t>
  </si>
  <si>
    <t>101460069</t>
  </si>
  <si>
    <t>101460070</t>
  </si>
  <si>
    <t>101460071</t>
  </si>
  <si>
    <t>101460072</t>
  </si>
  <si>
    <t>101460073</t>
  </si>
  <si>
    <t>101460074</t>
  </si>
  <si>
    <t>101460075</t>
  </si>
  <si>
    <t>101460076</t>
  </si>
  <si>
    <t>101460077</t>
  </si>
  <si>
    <t>101460078</t>
  </si>
  <si>
    <t>101460079</t>
  </si>
  <si>
    <t>101460080</t>
  </si>
  <si>
    <t>101460081</t>
  </si>
  <si>
    <t>101460082</t>
  </si>
  <si>
    <t>101460083</t>
  </si>
  <si>
    <t>101460084</t>
  </si>
  <si>
    <t>101460085</t>
  </si>
  <si>
    <t>101460086</t>
  </si>
  <si>
    <t>Автоматизоване робоче місце
ціна: 14040,0000</t>
  </si>
  <si>
    <t>101460087</t>
  </si>
  <si>
    <t>101460088</t>
  </si>
  <si>
    <t>101460089</t>
  </si>
  <si>
    <t>Кавомашина Delongi ESAM3200/S (авт.)
ціна: 8998,9800
модель: ESAM3200</t>
  </si>
  <si>
    <t xml:space="preserve">12.12.2016                                                                                                                                                                                                                                                 </t>
  </si>
  <si>
    <t>101480037</t>
  </si>
  <si>
    <t>сер.№55123 д.в.2005</t>
  </si>
  <si>
    <t>Планшет Леново
ціна: 9199,9917
модель: Леново</t>
  </si>
  <si>
    <t xml:space="preserve">14.02.2017                                                                                                                                                                                                                                                 </t>
  </si>
  <si>
    <t>101460018</t>
  </si>
  <si>
    <t>101460019</t>
  </si>
  <si>
    <t>101460020</t>
  </si>
  <si>
    <t>101460021</t>
  </si>
  <si>
    <t>101460022</t>
  </si>
  <si>
    <t>101460023</t>
  </si>
  <si>
    <t>Телевізор 49"Sumsung UE49K5550
ціна: 21598,9800
модель: Sumsung UE49K5550</t>
  </si>
  <si>
    <t>101480040</t>
  </si>
  <si>
    <t>с.№90007</t>
  </si>
  <si>
    <t>д.в.2003</t>
  </si>
  <si>
    <t>Телевізор LED 40"Sumsung UE40J5200
ціна: 14799,0000
модель: Sumsung UE40J5200</t>
  </si>
  <si>
    <t>101480041</t>
  </si>
  <si>
    <t>с.№20000</t>
  </si>
  <si>
    <t>101480042</t>
  </si>
  <si>
    <t>с.№30009</t>
  </si>
  <si>
    <t>101480043</t>
  </si>
  <si>
    <t>Холодильник ZANUSSI ZRT 27101 WA
ціна: 9990,0000</t>
  </si>
  <si>
    <t>101480038</t>
  </si>
  <si>
    <t>101480039</t>
  </si>
  <si>
    <t>Цифрова камера Canon EOS M10 15-45 IS SТМ чорна
ціна: 11970,0000
модель: Canon EOS M10 15-45 IS SТМ чорна</t>
  </si>
  <si>
    <t>101480044</t>
  </si>
  <si>
    <t>Разом за рахунком 1014/7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</si>
  <si>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</si>
  <si>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</si>
  <si>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</si>
  <si>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</si>
  <si>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</si>
  <si>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</si>
  <si>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</si>
  <si>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Голова трудового колективу</t>
  </si>
  <si>
    <t>Жорова Л.В.</t>
  </si>
  <si>
    <t>На підставі розпорядчого документа від 02 січня 2018р. N 5 виконано зняття фактичних залишків основних засобів, нематеріальних активів, інших необоротних матеріальних активів, капітальних інвестицій (необхідне підкреслити), які обліковуються</t>
  </si>
  <si>
    <t>17 січня 2018 р.</t>
  </si>
  <si>
    <t>"04" січня 2018 р.</t>
  </si>
  <si>
    <t>дві тисячі дев'ятсот сімдесят вісім цілих 92 соті</t>
  </si>
  <si>
    <r>
      <t>шість мільйонів п</t>
    </r>
    <r>
      <rPr>
        <sz val="10"/>
        <rFont val="Calibri"/>
        <family val="2"/>
        <charset val="204"/>
      </rPr>
      <t>'</t>
    </r>
    <r>
      <rPr>
        <sz val="10"/>
        <rFont val="Arial Cyr"/>
        <charset val="204"/>
      </rPr>
      <t>ятсот п</t>
    </r>
    <r>
      <rPr>
        <sz val="10"/>
        <rFont val="Calibri"/>
        <family val="2"/>
        <charset val="204"/>
      </rPr>
      <t>'</t>
    </r>
    <r>
      <rPr>
        <sz val="10"/>
        <rFont val="Arial Cyr"/>
        <charset val="204"/>
      </rPr>
      <t>ятдесят п</t>
    </r>
    <r>
      <rPr>
        <sz val="10"/>
        <rFont val="Calibri"/>
        <family val="2"/>
        <charset val="204"/>
      </rPr>
      <t>'</t>
    </r>
    <r>
      <rPr>
        <sz val="10"/>
        <rFont val="Arial Cyr"/>
        <charset val="204"/>
      </rPr>
      <t>ять</t>
    </r>
    <r>
      <rPr>
        <sz val="10"/>
        <rFont val="Arial Cyr"/>
        <charset val="204"/>
      </rPr>
      <t xml:space="preserve"> тисяч двісті сорок одна  гривеня 91 копійка</t>
    </r>
  </si>
  <si>
    <t>Додаток 1б</t>
  </si>
  <si>
    <t>затвердженого рішенням сесії Броварської міської ради</t>
  </si>
  <si>
    <r>
      <rPr>
        <sz val="10"/>
        <rFont val="Arial Cyr"/>
        <charset val="204"/>
      </rPr>
      <t xml:space="preserve">          </t>
    </r>
    <r>
      <rPr>
        <u/>
        <sz val="10"/>
        <rFont val="Arial Cyr"/>
        <charset val="204"/>
      </rPr>
      <t>"17" січня 2018 р.</t>
    </r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</si>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</sst>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;\-0.000;\ "/>
    <numFmt numFmtId="166" formatCode="0.00;\-0.00;\ "/>
  </numFmts>
  <fonts count="13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u/>
      <sz val="10"/>
      <name val="Arial Cyr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19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13" xfId="0" applyBorder="1"/>
    <xf numFmtId="0" fontId="0" fillId="0" borderId="0" xfId="0" applyAlignment="1">
      <alignment wrapText="1"/>
    </xf>
    <xf numFmtId="0" fontId="0" fillId="0" borderId="13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14" xfId="0" applyBorder="1"/>
    <xf numFmtId="0" fontId="0" fillId="0" borderId="15" xfId="0" applyBorder="1" applyAlignment="1">
      <alignment horizontal="left" vertical="top"/>
    </xf>
    <xf numFmtId="0" fontId="0" fillId="0" borderId="16" xfId="0" applyBorder="1"/>
    <xf numFmtId="0" fontId="0" fillId="0" borderId="17" xfId="0" applyFont="1" applyBorder="1" applyAlignment="1">
      <alignment horizontal="left" vertical="top"/>
    </xf>
    <xf numFmtId="0" fontId="0" fillId="0" borderId="13" xfId="0" applyBorder="1" applyAlignment="1"/>
    <xf numFmtId="0" fontId="1" fillId="0" borderId="18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/>
    </xf>
    <xf numFmtId="2" fontId="0" fillId="0" borderId="21" xfId="0" applyNumberFormat="1" applyBorder="1" applyAlignment="1">
      <alignment vertical="top"/>
    </xf>
    <xf numFmtId="2" fontId="0" fillId="0" borderId="20" xfId="0" applyNumberFormat="1" applyBorder="1" applyAlignment="1">
      <alignment vertical="top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9" fillId="0" borderId="2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2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9" fillId="0" borderId="4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quotePrefix="1" applyBorder="1"/>
    <xf numFmtId="0" fontId="0" fillId="0" borderId="13" xfId="0" quotePrefix="1" applyBorder="1"/>
    <xf numFmtId="0" fontId="0" fillId="0" borderId="0" xfId="0" quotePrefix="1"/>
    <xf numFmtId="2" fontId="0" fillId="0" borderId="18" xfId="0" applyNumberFormat="1" applyBorder="1" applyAlignment="1">
      <alignment vertical="top"/>
    </xf>
    <xf numFmtId="2" fontId="0" fillId="0" borderId="40" xfId="0" applyNumberFormat="1" applyBorder="1" applyAlignment="1">
      <alignment vertical="top"/>
    </xf>
    <xf numFmtId="164" fontId="0" fillId="0" borderId="40" xfId="0" applyNumberFormat="1" applyBorder="1" applyAlignment="1">
      <alignment vertical="top"/>
    </xf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Border="1" applyAlignment="1">
      <alignment horizontal="left" vertical="top" wrapText="1"/>
    </xf>
    <xf numFmtId="0" fontId="0" fillId="0" borderId="10" xfId="0" quotePrefix="1" applyBorder="1" applyAlignment="1">
      <alignment horizontal="left" vertical="center" wrapText="1"/>
    </xf>
    <xf numFmtId="164" fontId="0" fillId="0" borderId="10" xfId="0" quotePrefix="1" applyNumberFormat="1" applyBorder="1" applyAlignment="1">
      <alignment vertical="top"/>
    </xf>
    <xf numFmtId="2" fontId="0" fillId="0" borderId="21" xfId="0" quotePrefix="1" applyNumberFormat="1" applyBorder="1" applyAlignment="1">
      <alignment horizontal="center" vertical="top"/>
    </xf>
    <xf numFmtId="0" fontId="11" fillId="0" borderId="13" xfId="0" quotePrefix="1" applyFont="1" applyBorder="1"/>
    <xf numFmtId="0" fontId="0" fillId="0" borderId="10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2" fontId="0" fillId="0" borderId="33" xfId="0" applyNumberFormat="1" applyBorder="1" applyAlignment="1">
      <alignment vertical="top"/>
    </xf>
    <xf numFmtId="164" fontId="0" fillId="0" borderId="33" xfId="0" applyNumberFormat="1" applyBorder="1" applyAlignment="1">
      <alignment vertical="top"/>
    </xf>
    <xf numFmtId="2" fontId="0" fillId="0" borderId="12" xfId="0" applyNumberFormat="1" applyBorder="1" applyAlignment="1">
      <alignment vertical="top"/>
    </xf>
    <xf numFmtId="164" fontId="0" fillId="0" borderId="21" xfId="0" quotePrefix="1" applyNumberFormat="1" applyBorder="1" applyAlignment="1">
      <alignment vertical="top"/>
    </xf>
    <xf numFmtId="2" fontId="0" fillId="0" borderId="20" xfId="0" applyNumberFormat="1" applyBorder="1" applyAlignment="1">
      <alignment horizontal="center" vertical="center"/>
    </xf>
    <xf numFmtId="2" fontId="0" fillId="0" borderId="21" xfId="0" applyNumberFormat="1" applyFill="1" applyBorder="1" applyAlignment="1">
      <alignment vertical="top"/>
    </xf>
    <xf numFmtId="164" fontId="0" fillId="0" borderId="11" xfId="0" applyNumberFormat="1" applyFill="1" applyBorder="1" applyAlignment="1">
      <alignment vertical="top"/>
    </xf>
    <xf numFmtId="0" fontId="0" fillId="0" borderId="35" xfId="0" applyBorder="1"/>
    <xf numFmtId="0" fontId="1" fillId="0" borderId="33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5" fontId="0" fillId="0" borderId="33" xfId="0" applyNumberFormat="1" applyBorder="1" applyAlignment="1">
      <alignment vertical="top"/>
    </xf>
    <xf numFmtId="166" fontId="0" fillId="0" borderId="33" xfId="0" applyNumberFormat="1" applyBorder="1" applyAlignment="1">
      <alignment vertical="top"/>
    </xf>
    <xf numFmtId="166" fontId="0" fillId="0" borderId="33" xfId="0" applyNumberFormat="1" applyBorder="1" applyAlignment="1">
      <alignment horizontal="center" vertical="center"/>
    </xf>
    <xf numFmtId="2" fontId="0" fillId="0" borderId="27" xfId="0" applyNumberFormat="1" applyBorder="1" applyAlignment="1">
      <alignment vertical="top"/>
    </xf>
    <xf numFmtId="0" fontId="9" fillId="0" borderId="30" xfId="0" applyFont="1" applyBorder="1" applyAlignment="1">
      <alignment horizontal="center"/>
    </xf>
    <xf numFmtId="0" fontId="0" fillId="0" borderId="44" xfId="0" applyBorder="1" applyAlignment="1">
      <alignment horizontal="center" vertical="top"/>
    </xf>
    <xf numFmtId="0" fontId="0" fillId="0" borderId="39" xfId="0" quotePrefix="1" applyBorder="1" applyAlignment="1">
      <alignment horizontal="left" vertical="top" wrapText="1"/>
    </xf>
    <xf numFmtId="0" fontId="0" fillId="0" borderId="39" xfId="0" quotePrefix="1" applyBorder="1" applyAlignment="1">
      <alignment horizontal="left" vertical="center" wrapText="1"/>
    </xf>
    <xf numFmtId="0" fontId="0" fillId="0" borderId="39" xfId="0" applyBorder="1" applyAlignment="1">
      <alignment horizontal="center" vertical="center" wrapText="1"/>
    </xf>
    <xf numFmtId="164" fontId="0" fillId="0" borderId="45" xfId="0" quotePrefix="1" applyNumberFormat="1" applyBorder="1" applyAlignment="1">
      <alignment vertical="top"/>
    </xf>
    <xf numFmtId="2" fontId="0" fillId="0" borderId="43" xfId="0" applyNumberFormat="1" applyBorder="1" applyAlignment="1">
      <alignment vertical="top"/>
    </xf>
    <xf numFmtId="164" fontId="0" fillId="0" borderId="43" xfId="0" applyNumberFormat="1" applyFill="1" applyBorder="1" applyAlignment="1">
      <alignment vertical="top"/>
    </xf>
    <xf numFmtId="2" fontId="0" fillId="0" borderId="1" xfId="0" applyNumberFormat="1" applyBorder="1" applyAlignment="1">
      <alignment vertical="top"/>
    </xf>
    <xf numFmtId="2" fontId="0" fillId="0" borderId="45" xfId="0" applyNumberFormat="1" applyBorder="1" applyAlignment="1">
      <alignment vertical="top"/>
    </xf>
    <xf numFmtId="2" fontId="0" fillId="0" borderId="45" xfId="0" quotePrefix="1" applyNumberFormat="1" applyBorder="1" applyAlignment="1">
      <alignment horizontal="center" vertical="top"/>
    </xf>
    <xf numFmtId="0" fontId="0" fillId="0" borderId="46" xfId="0" applyBorder="1" applyAlignment="1">
      <alignment horizontal="center" vertical="center"/>
    </xf>
    <xf numFmtId="0" fontId="1" fillId="2" borderId="47" xfId="0" quotePrefix="1" applyFont="1" applyFill="1" applyBorder="1" applyAlignment="1">
      <alignment horizontal="left" vertical="center"/>
    </xf>
    <xf numFmtId="0" fontId="0" fillId="2" borderId="48" xfId="0" applyFont="1" applyFill="1" applyBorder="1"/>
    <xf numFmtId="0" fontId="0" fillId="2" borderId="48" xfId="0" applyFill="1" applyBorder="1"/>
    <xf numFmtId="0" fontId="0" fillId="2" borderId="49" xfId="0" applyFill="1" applyBorder="1"/>
    <xf numFmtId="0" fontId="0" fillId="0" borderId="18" xfId="0" applyBorder="1" applyAlignment="1">
      <alignment horizontal="center" vertical="center" wrapText="1"/>
    </xf>
    <xf numFmtId="1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2" fontId="0" fillId="0" borderId="0" xfId="0" applyNumberFormat="1" applyBorder="1" applyAlignment="1">
      <alignment vertical="top"/>
    </xf>
    <xf numFmtId="0" fontId="0" fillId="0" borderId="50" xfId="0" applyBorder="1" applyAlignment="1">
      <alignment horizontal="center" vertical="top"/>
    </xf>
    <xf numFmtId="0" fontId="0" fillId="0" borderId="18" xfId="0" quotePrefix="1" applyBorder="1" applyAlignment="1">
      <alignment horizontal="left" vertical="top" wrapText="1"/>
    </xf>
    <xf numFmtId="0" fontId="0" fillId="0" borderId="18" xfId="0" quotePrefix="1" applyBorder="1" applyAlignment="1">
      <alignment horizontal="left" vertical="center" wrapText="1"/>
    </xf>
    <xf numFmtId="164" fontId="0" fillId="0" borderId="18" xfId="0" quotePrefix="1" applyNumberFormat="1" applyBorder="1" applyAlignment="1">
      <alignment vertical="top"/>
    </xf>
    <xf numFmtId="164" fontId="0" fillId="0" borderId="51" xfId="0" applyNumberFormat="1" applyBorder="1" applyAlignment="1">
      <alignment vertical="top"/>
    </xf>
    <xf numFmtId="2" fontId="0" fillId="0" borderId="52" xfId="0" applyNumberFormat="1" applyBorder="1" applyAlignment="1">
      <alignment vertical="top"/>
    </xf>
    <xf numFmtId="2" fontId="0" fillId="0" borderId="52" xfId="0" quotePrefix="1" applyNumberFormat="1" applyBorder="1" applyAlignment="1">
      <alignment horizontal="center" vertical="top"/>
    </xf>
    <xf numFmtId="0" fontId="0" fillId="0" borderId="53" xfId="0" applyBorder="1" applyAlignment="1">
      <alignment horizontal="center" vertical="center"/>
    </xf>
    <xf numFmtId="0" fontId="0" fillId="0" borderId="54" xfId="0" applyBorder="1"/>
    <xf numFmtId="0" fontId="1" fillId="0" borderId="40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166" fontId="0" fillId="0" borderId="40" xfId="0" applyNumberFormat="1" applyBorder="1" applyAlignment="1">
      <alignment horizontal="center" vertical="center"/>
    </xf>
    <xf numFmtId="2" fontId="0" fillId="0" borderId="56" xfId="0" applyNumberFormat="1" applyBorder="1" applyAlignment="1">
      <alignment vertical="top"/>
    </xf>
    <xf numFmtId="0" fontId="9" fillId="0" borderId="57" xfId="0" applyFont="1" applyBorder="1" applyAlignment="1">
      <alignment horizontal="center"/>
    </xf>
    <xf numFmtId="0" fontId="0" fillId="0" borderId="14" xfId="0" applyBorder="1" applyAlignment="1">
      <alignment horizontal="center" vertical="top"/>
    </xf>
    <xf numFmtId="2" fontId="0" fillId="0" borderId="14" xfId="0" applyNumberFormat="1" applyBorder="1" applyAlignment="1">
      <alignment vertical="top"/>
    </xf>
    <xf numFmtId="0" fontId="0" fillId="0" borderId="14" xfId="0" applyBorder="1" applyAlignment="1">
      <alignment horizontal="center" vertical="center"/>
    </xf>
    <xf numFmtId="0" fontId="10" fillId="0" borderId="18" xfId="1" applyFill="1" applyBorder="1" applyAlignment="1">
      <alignment horizontal="left" vertical="top" wrapText="1"/>
    </xf>
    <xf numFmtId="2" fontId="10" fillId="0" borderId="18" xfId="1" applyNumberFormat="1" applyFill="1" applyBorder="1" applyAlignment="1">
      <alignment horizontal="right" vertical="top"/>
    </xf>
    <xf numFmtId="49" fontId="10" fillId="0" borderId="18" xfId="1" quotePrefix="1" applyNumberFormat="1" applyFill="1" applyBorder="1" applyAlignment="1">
      <alignment horizontal="left" vertical="top"/>
    </xf>
    <xf numFmtId="0" fontId="0" fillId="0" borderId="42" xfId="0" applyBorder="1" applyAlignment="1">
      <alignment horizontal="center" vertical="top"/>
    </xf>
    <xf numFmtId="164" fontId="0" fillId="0" borderId="42" xfId="0" quotePrefix="1" applyNumberFormat="1" applyBorder="1" applyAlignment="1">
      <alignment vertical="top"/>
    </xf>
    <xf numFmtId="2" fontId="0" fillId="0" borderId="42" xfId="0" applyNumberFormat="1" applyBorder="1" applyAlignment="1">
      <alignment vertical="top"/>
    </xf>
    <xf numFmtId="0" fontId="10" fillId="0" borderId="42" xfId="1" applyFill="1" applyBorder="1" applyAlignment="1">
      <alignment horizontal="left" vertical="top" wrapText="1"/>
    </xf>
    <xf numFmtId="49" fontId="10" fillId="0" borderId="42" xfId="1" quotePrefix="1" applyNumberFormat="1" applyFill="1" applyBorder="1" applyAlignment="1">
      <alignment horizontal="left" vertical="top"/>
    </xf>
    <xf numFmtId="2" fontId="10" fillId="0" borderId="42" xfId="1" applyNumberFormat="1" applyFill="1" applyBorder="1" applyAlignment="1">
      <alignment horizontal="right" vertical="top"/>
    </xf>
    <xf numFmtId="2" fontId="0" fillId="0" borderId="42" xfId="0" quotePrefix="1" applyNumberFormat="1" applyBorder="1" applyAlignment="1">
      <alignment horizontal="center" vertical="top"/>
    </xf>
    <xf numFmtId="0" fontId="0" fillId="0" borderId="42" xfId="0" applyBorder="1" applyAlignment="1">
      <alignment horizontal="center" vertical="center"/>
    </xf>
    <xf numFmtId="0" fontId="0" fillId="0" borderId="58" xfId="0" applyBorder="1"/>
    <xf numFmtId="0" fontId="1" fillId="0" borderId="59" xfId="0" applyFont="1" applyBorder="1" applyAlignment="1">
      <alignment horizontal="left" vertical="top" wrapText="1"/>
    </xf>
    <xf numFmtId="0" fontId="9" fillId="0" borderId="59" xfId="0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165" fontId="0" fillId="0" borderId="59" xfId="0" applyNumberFormat="1" applyBorder="1" applyAlignment="1">
      <alignment vertical="top"/>
    </xf>
    <xf numFmtId="166" fontId="0" fillId="0" borderId="59" xfId="0" applyNumberFormat="1" applyBorder="1" applyAlignment="1">
      <alignment vertical="top"/>
    </xf>
    <xf numFmtId="166" fontId="0" fillId="0" borderId="59" xfId="0" applyNumberFormat="1" applyBorder="1" applyAlignment="1">
      <alignment horizontal="center" vertical="center"/>
    </xf>
    <xf numFmtId="164" fontId="0" fillId="0" borderId="59" xfId="0" applyNumberFormat="1" applyBorder="1" applyAlignment="1">
      <alignment vertical="top"/>
    </xf>
    <xf numFmtId="2" fontId="0" fillId="0" borderId="59" xfId="0" applyNumberFormat="1" applyBorder="1" applyAlignment="1">
      <alignment vertical="top"/>
    </xf>
    <xf numFmtId="2" fontId="0" fillId="0" borderId="61" xfId="0" applyNumberFormat="1" applyBorder="1" applyAlignment="1">
      <alignment vertical="top"/>
    </xf>
    <xf numFmtId="0" fontId="9" fillId="0" borderId="62" xfId="0" applyFont="1" applyBorder="1" applyAlignment="1">
      <alignment horizontal="center"/>
    </xf>
    <xf numFmtId="2" fontId="0" fillId="0" borderId="14" xfId="0" applyNumberFormat="1" applyBorder="1" applyAlignment="1">
      <alignment horizontal="right" vertical="center" wrapText="1"/>
    </xf>
    <xf numFmtId="2" fontId="0" fillId="0" borderId="42" xfId="0" applyNumberFormat="1" applyBorder="1" applyAlignment="1">
      <alignment horizontal="right" vertical="center" wrapText="1"/>
    </xf>
    <xf numFmtId="164" fontId="0" fillId="0" borderId="0" xfId="0" applyNumberFormat="1"/>
    <xf numFmtId="0" fontId="0" fillId="0" borderId="0" xfId="0" applyFont="1" applyBorder="1" applyAlignment="1">
      <alignment horizontal="center" vertical="top"/>
    </xf>
    <xf numFmtId="2" fontId="0" fillId="0" borderId="18" xfId="0" applyNumberFormat="1" applyBorder="1" applyAlignment="1">
      <alignment vertical="top"/>
    </xf>
    <xf numFmtId="2" fontId="0" fillId="0" borderId="40" xfId="0" applyNumberFormat="1" applyBorder="1" applyAlignment="1">
      <alignment vertical="top"/>
    </xf>
    <xf numFmtId="164" fontId="0" fillId="0" borderId="40" xfId="0" applyNumberFormat="1" applyBorder="1" applyAlignment="1">
      <alignment vertical="top"/>
    </xf>
    <xf numFmtId="0" fontId="11" fillId="0" borderId="0" xfId="0" applyFont="1" applyBorder="1"/>
    <xf numFmtId="0" fontId="0" fillId="0" borderId="0" xfId="0" applyAlignment="1">
      <alignment horizontal="left" wrapText="1"/>
    </xf>
    <xf numFmtId="0" fontId="0" fillId="0" borderId="25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2" fontId="0" fillId="0" borderId="18" xfId="0" applyNumberFormat="1" applyBorder="1" applyAlignment="1">
      <alignment vertical="top"/>
    </xf>
    <xf numFmtId="2" fontId="0" fillId="0" borderId="39" xfId="0" applyNumberFormat="1" applyBorder="1" applyAlignment="1">
      <alignment vertical="top"/>
    </xf>
    <xf numFmtId="164" fontId="0" fillId="0" borderId="18" xfId="0" applyNumberFormat="1" applyBorder="1" applyAlignment="1">
      <alignment vertical="top"/>
    </xf>
    <xf numFmtId="164" fontId="0" fillId="0" borderId="39" xfId="0" applyNumberFormat="1" applyBorder="1" applyAlignment="1">
      <alignment vertical="top"/>
    </xf>
    <xf numFmtId="2" fontId="0" fillId="0" borderId="34" xfId="0" applyNumberFormat="1" applyBorder="1" applyAlignment="1">
      <alignment vertical="top"/>
    </xf>
    <xf numFmtId="164" fontId="0" fillId="0" borderId="34" xfId="0" applyNumberFormat="1" applyBorder="1" applyAlignment="1">
      <alignment vertical="top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2" fontId="0" fillId="0" borderId="33" xfId="0" applyNumberFormat="1" applyBorder="1" applyAlignment="1">
      <alignment vertical="top"/>
    </xf>
    <xf numFmtId="164" fontId="0" fillId="0" borderId="33" xfId="0" applyNumberFormat="1" applyBorder="1" applyAlignment="1">
      <alignment vertical="top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64" fontId="0" fillId="0" borderId="18" xfId="0" applyNumberFormat="1" applyFill="1" applyBorder="1" applyAlignment="1">
      <alignment vertical="top"/>
    </xf>
    <xf numFmtId="164" fontId="0" fillId="0" borderId="39" xfId="0" applyNumberFormat="1" applyFill="1" applyBorder="1" applyAlignment="1">
      <alignment vertical="top"/>
    </xf>
    <xf numFmtId="2" fontId="0" fillId="0" borderId="40" xfId="0" applyNumberFormat="1" applyBorder="1" applyAlignment="1">
      <alignment vertical="top"/>
    </xf>
    <xf numFmtId="164" fontId="0" fillId="0" borderId="40" xfId="0" applyNumberFormat="1" applyBorder="1" applyAlignment="1">
      <alignment vertical="top"/>
    </xf>
    <xf numFmtId="2" fontId="0" fillId="0" borderId="41" xfId="0" applyNumberFormat="1" applyBorder="1" applyAlignment="1">
      <alignment horizontal="right" vertical="top"/>
    </xf>
    <xf numFmtId="2" fontId="0" fillId="0" borderId="63" xfId="0" applyNumberFormat="1" applyBorder="1" applyAlignment="1">
      <alignment horizontal="right" vertical="top"/>
    </xf>
    <xf numFmtId="164" fontId="0" fillId="0" borderId="42" xfId="0" applyNumberFormat="1" applyFill="1" applyBorder="1" applyAlignment="1">
      <alignment horizontal="center" vertical="top"/>
    </xf>
    <xf numFmtId="164" fontId="0" fillId="0" borderId="43" xfId="0" applyNumberFormat="1" applyFill="1" applyBorder="1" applyAlignment="1">
      <alignment horizontal="center" vertical="top"/>
    </xf>
    <xf numFmtId="0" fontId="0" fillId="0" borderId="25" xfId="0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6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O3" sqref="O3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2" ht="12.75" customHeight="1">
      <c r="P1" t="s">
        <v>916</v>
      </c>
    </row>
    <row r="2" spans="1:22" ht="12.75" customHeight="1">
      <c r="O2" t="s">
        <v>919</v>
      </c>
    </row>
    <row r="3" spans="1:22" ht="12.75" customHeight="1">
      <c r="O3" t="s">
        <v>917</v>
      </c>
    </row>
    <row r="6" spans="1:22" ht="12.75" customHeight="1">
      <c r="Q6" s="23" t="s">
        <v>19</v>
      </c>
      <c r="U6" s="26"/>
      <c r="V6" s="26"/>
    </row>
    <row r="7" spans="1:22" ht="12.75" customHeight="1">
      <c r="Q7" s="25" t="s">
        <v>20</v>
      </c>
      <c r="U7" s="24"/>
      <c r="V7" s="24"/>
    </row>
    <row r="8" spans="1:22" ht="12.75" customHeight="1">
      <c r="Q8" s="25" t="s">
        <v>21</v>
      </c>
      <c r="U8" s="24"/>
      <c r="V8" s="24"/>
    </row>
    <row r="9" spans="1:22" ht="12.75" customHeight="1">
      <c r="A9" s="56" t="s">
        <v>58</v>
      </c>
      <c r="B9" s="2"/>
      <c r="C9" s="2"/>
      <c r="D9" s="2"/>
      <c r="E9" s="2"/>
      <c r="F9" s="2"/>
      <c r="G9" s="2"/>
      <c r="H9" s="2"/>
      <c r="I9" s="2"/>
      <c r="J9" s="2"/>
      <c r="K9" s="2"/>
      <c r="L9" s="4"/>
      <c r="M9" s="4"/>
    </row>
    <row r="10" spans="1:22" ht="12.75" customHeight="1">
      <c r="A10" s="155" t="s">
        <v>22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28"/>
      <c r="M10" s="28"/>
    </row>
    <row r="12" spans="1:22" ht="12.75" customHeight="1">
      <c r="A12" s="37" t="s">
        <v>44</v>
      </c>
      <c r="B12" s="39"/>
      <c r="C12" s="38"/>
      <c r="D12" s="36">
        <v>3</v>
      </c>
      <c r="E12" s="36">
        <v>8</v>
      </c>
      <c r="F12" s="36">
        <v>9</v>
      </c>
      <c r="G12" s="36">
        <v>0</v>
      </c>
      <c r="H12" s="36">
        <v>2</v>
      </c>
      <c r="I12" s="36">
        <v>8</v>
      </c>
      <c r="J12" s="36">
        <v>9</v>
      </c>
      <c r="K12" s="36">
        <v>6</v>
      </c>
    </row>
    <row r="13" spans="1:22" ht="12.75" customHeight="1">
      <c r="A13" s="33"/>
      <c r="B13" s="3"/>
      <c r="L13" s="4"/>
      <c r="M13" s="4"/>
    </row>
    <row r="15" spans="1:22" ht="12.75" customHeight="1">
      <c r="A15" s="156" t="s">
        <v>0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34"/>
      <c r="V15" s="34"/>
    </row>
    <row r="16" spans="1:22" ht="12.75" customHeight="1">
      <c r="A16" s="156" t="s">
        <v>23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34"/>
      <c r="V16" s="34"/>
    </row>
    <row r="17" spans="1:22" ht="14.25" customHeight="1">
      <c r="A17" s="157" t="s">
        <v>24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"/>
      <c r="V17" s="1"/>
    </row>
    <row r="18" spans="1:22" ht="15" customHeight="1">
      <c r="L18" s="153" t="s">
        <v>918</v>
      </c>
      <c r="P18" s="4"/>
      <c r="Q18" s="4"/>
      <c r="R18" s="4"/>
    </row>
    <row r="19" spans="1:22" ht="12.75" customHeight="1">
      <c r="L19" s="158" t="s">
        <v>1</v>
      </c>
      <c r="M19" s="158"/>
      <c r="N19" s="158"/>
      <c r="O19" s="29"/>
      <c r="P19" s="29"/>
      <c r="Q19" s="29"/>
      <c r="R19" s="29"/>
    </row>
    <row r="21" spans="1:22" ht="12.75" customHeight="1">
      <c r="A21" s="154" t="s">
        <v>911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31"/>
      <c r="V21" s="31"/>
    </row>
    <row r="22" spans="1:22" ht="15" customHeight="1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31"/>
      <c r="V22" s="31"/>
    </row>
    <row r="23" spans="1:22" ht="15" customHeight="1">
      <c r="A23" t="s">
        <v>25</v>
      </c>
      <c r="B23" s="55"/>
      <c r="C23" s="67" t="s">
        <v>618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31"/>
      <c r="V23" s="31"/>
    </row>
    <row r="24" spans="1:22" ht="15" customHeight="1">
      <c r="C24" s="30" t="s">
        <v>619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4"/>
      <c r="V24" s="4"/>
    </row>
    <row r="25" spans="1:22" ht="11.25" customHeight="1">
      <c r="C25" s="160" t="s">
        <v>26</v>
      </c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35"/>
      <c r="V25" s="35"/>
    </row>
    <row r="26" spans="1:22" ht="14.25" customHeight="1">
      <c r="A26" t="s">
        <v>27</v>
      </c>
      <c r="C26" s="30" t="s">
        <v>620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4"/>
      <c r="V26" s="4"/>
    </row>
    <row r="27" spans="1:22" ht="12" customHeight="1">
      <c r="C27" s="160" t="s">
        <v>28</v>
      </c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35"/>
      <c r="V27" s="35"/>
    </row>
    <row r="28" spans="1:22" ht="12.75" customHeight="1">
      <c r="A28" t="s">
        <v>29</v>
      </c>
      <c r="C28" t="s">
        <v>912</v>
      </c>
    </row>
    <row r="30" spans="1:22" ht="12.75" customHeight="1">
      <c r="A30" s="156" t="s">
        <v>2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34"/>
      <c r="V30" s="34"/>
    </row>
    <row r="32" spans="1:22" ht="28.5" customHeight="1">
      <c r="A32" s="161" t="s">
        <v>30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26"/>
      <c r="V32" s="26"/>
    </row>
    <row r="33" spans="1:22" ht="12.75" customHeight="1">
      <c r="A33" t="s">
        <v>31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5" spans="1:22" ht="12.75" customHeight="1">
      <c r="A35" s="58" t="s">
        <v>60</v>
      </c>
      <c r="Q35" t="s">
        <v>621</v>
      </c>
    </row>
    <row r="36" spans="1:22" ht="12.75" customHeight="1">
      <c r="A36" s="162" t="s">
        <v>10</v>
      </c>
      <c r="B36" s="162"/>
      <c r="C36" s="162"/>
      <c r="D36" s="162"/>
      <c r="E36" s="162"/>
      <c r="F36" s="162"/>
      <c r="G36" s="28"/>
      <c r="H36" s="28"/>
      <c r="I36" s="28"/>
      <c r="J36" s="28"/>
      <c r="K36" s="28"/>
      <c r="L36" s="155" t="s">
        <v>11</v>
      </c>
      <c r="M36" s="155"/>
      <c r="N36" s="155"/>
      <c r="O36" s="155"/>
      <c r="Q36" s="163" t="s">
        <v>41</v>
      </c>
      <c r="R36" s="164"/>
      <c r="S36" s="164"/>
      <c r="T36" s="164"/>
    </row>
    <row r="39" spans="1:22" ht="12.75" customHeight="1">
      <c r="A39" t="s">
        <v>3</v>
      </c>
      <c r="C39" t="s">
        <v>4</v>
      </c>
      <c r="E39" t="s">
        <v>913</v>
      </c>
    </row>
    <row r="40" spans="1:22" ht="12.75" customHeight="1">
      <c r="C40" t="s">
        <v>5</v>
      </c>
      <c r="E40" t="s">
        <v>913</v>
      </c>
    </row>
    <row r="41" spans="1:22" ht="12.75" customHeight="1">
      <c r="A41" s="30"/>
      <c r="B41" s="30"/>
      <c r="C41" s="30"/>
      <c r="D41" s="30"/>
      <c r="E41" s="30"/>
    </row>
    <row r="42" spans="1:22" ht="50.25" customHeight="1">
      <c r="A42" s="159" t="s">
        <v>42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26"/>
      <c r="V42" s="26"/>
    </row>
  </sheetData>
  <mergeCells count="14">
    <mergeCell ref="A42:T42"/>
    <mergeCell ref="C25:T25"/>
    <mergeCell ref="C27:T27"/>
    <mergeCell ref="A30:T30"/>
    <mergeCell ref="A32:T32"/>
    <mergeCell ref="A36:F36"/>
    <mergeCell ref="L36:O36"/>
    <mergeCell ref="Q36:T36"/>
    <mergeCell ref="A21:T22"/>
    <mergeCell ref="A10:K10"/>
    <mergeCell ref="A15:T15"/>
    <mergeCell ref="A16:T16"/>
    <mergeCell ref="A17:T17"/>
    <mergeCell ref="L19:N19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550"/>
  <sheetViews>
    <sheetView showGridLines="0" topLeftCell="A532" zoomScaleNormal="100" workbookViewId="0">
      <selection activeCell="I549" sqref="I549"/>
    </sheetView>
  </sheetViews>
  <sheetFormatPr defaultRowHeight="12.75" customHeight="1"/>
  <cols>
    <col min="1" max="1" width="5.7109375" customWidth="1"/>
    <col min="2" max="2" width="24.28515625" customWidth="1"/>
    <col min="3" max="3" width="15" customWidth="1"/>
    <col min="4" max="4" width="10.28515625" customWidth="1"/>
    <col min="5" max="5" width="10.42578125" customWidth="1"/>
    <col min="6" max="6" width="12" customWidth="1"/>
    <col min="7" max="7" width="8" customWidth="1"/>
    <col min="8" max="8" width="9.5703125" customWidth="1"/>
    <col min="9" max="9" width="13" customWidth="1"/>
    <col min="10" max="10" width="10.28515625" customWidth="1"/>
    <col min="11" max="11" width="9.42578125" customWidth="1"/>
    <col min="12" max="12" width="11" customWidth="1"/>
    <col min="13" max="13" width="10.42578125" customWidth="1"/>
    <col min="14" max="14" width="12.7109375" customWidth="1"/>
    <col min="15" max="15" width="8.7109375" customWidth="1"/>
    <col min="16" max="16" width="11.85546875" customWidth="1"/>
    <col min="17" max="25" width="9.140625" hidden="1" customWidth="1"/>
  </cols>
  <sheetData>
    <row r="1" spans="1:26" ht="13.5" thickBot="1">
      <c r="A1" s="30" t="s">
        <v>6</v>
      </c>
    </row>
    <row r="2" spans="1:26" ht="36.75" customHeight="1">
      <c r="A2" s="175" t="s">
        <v>13</v>
      </c>
      <c r="B2" s="177" t="s">
        <v>47</v>
      </c>
      <c r="C2" s="177" t="s">
        <v>48</v>
      </c>
      <c r="D2" s="179" t="s">
        <v>14</v>
      </c>
      <c r="E2" s="179"/>
      <c r="F2" s="179"/>
      <c r="G2" s="177" t="s">
        <v>57</v>
      </c>
      <c r="H2" s="180" t="s">
        <v>17</v>
      </c>
      <c r="I2" s="181"/>
      <c r="J2" s="182" t="s">
        <v>51</v>
      </c>
      <c r="K2" s="182" t="s">
        <v>61</v>
      </c>
      <c r="L2" s="184"/>
      <c r="M2" s="184"/>
      <c r="N2" s="184"/>
      <c r="O2" s="185"/>
      <c r="P2" s="171" t="s">
        <v>56</v>
      </c>
      <c r="Z2" s="5"/>
    </row>
    <row r="3" spans="1:26" ht="92.25" customHeight="1" thickBot="1">
      <c r="A3" s="176"/>
      <c r="B3" s="178"/>
      <c r="C3" s="178"/>
      <c r="D3" s="42" t="s">
        <v>49</v>
      </c>
      <c r="E3" s="41" t="s">
        <v>15</v>
      </c>
      <c r="F3" s="41" t="s">
        <v>16</v>
      </c>
      <c r="G3" s="178"/>
      <c r="H3" s="43" t="s">
        <v>18</v>
      </c>
      <c r="I3" s="43" t="s">
        <v>50</v>
      </c>
      <c r="J3" s="183"/>
      <c r="K3" s="43" t="s">
        <v>18</v>
      </c>
      <c r="L3" s="48" t="s">
        <v>50</v>
      </c>
      <c r="M3" s="47" t="s">
        <v>52</v>
      </c>
      <c r="N3" s="47" t="s">
        <v>53</v>
      </c>
      <c r="O3" s="43" t="s">
        <v>54</v>
      </c>
      <c r="P3" s="172"/>
    </row>
    <row r="4" spans="1:26" ht="13.5" thickBo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44">
        <v>13</v>
      </c>
      <c r="N4" s="44">
        <v>14</v>
      </c>
      <c r="O4" s="44">
        <v>15</v>
      </c>
      <c r="P4" s="8">
        <v>16</v>
      </c>
    </row>
    <row r="5" spans="1:26" ht="15" customHeight="1" thickBot="1">
      <c r="A5" s="62" t="s">
        <v>62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26" ht="51">
      <c r="A6" s="12">
        <v>1</v>
      </c>
      <c r="B6" s="63" t="s">
        <v>67</v>
      </c>
      <c r="C6" s="64" t="s">
        <v>63</v>
      </c>
      <c r="D6" s="63" t="s">
        <v>64</v>
      </c>
      <c r="E6" s="68" t="s">
        <v>622</v>
      </c>
      <c r="F6" s="68" t="s">
        <v>622</v>
      </c>
      <c r="G6" s="65" t="s">
        <v>65</v>
      </c>
      <c r="H6" s="173">
        <v>4</v>
      </c>
      <c r="I6" s="174">
        <v>5440</v>
      </c>
      <c r="J6" s="68" t="s">
        <v>622</v>
      </c>
      <c r="K6" s="173">
        <v>4</v>
      </c>
      <c r="L6" s="174">
        <v>5440</v>
      </c>
      <c r="M6" s="45">
        <v>351</v>
      </c>
      <c r="N6" s="45">
        <v>1009</v>
      </c>
      <c r="O6" s="66" t="s">
        <v>66</v>
      </c>
      <c r="P6" s="70" t="s">
        <v>622</v>
      </c>
      <c r="Q6" s="15">
        <v>1</v>
      </c>
      <c r="R6" s="16">
        <f t="shared" ref="R6:R14" si="0">H6</f>
        <v>4</v>
      </c>
      <c r="S6" s="14">
        <f t="shared" ref="S6:S14" si="1">I6</f>
        <v>5440</v>
      </c>
      <c r="T6" s="13">
        <f t="shared" ref="T6:T14" si="2">K6</f>
        <v>4</v>
      </c>
      <c r="U6" s="14">
        <f t="shared" ref="U6:U14" si="3">L6</f>
        <v>5440</v>
      </c>
      <c r="V6" s="14">
        <f t="shared" ref="V6:V14" si="4">M6</f>
        <v>351</v>
      </c>
      <c r="W6" s="14">
        <f t="shared" ref="W6:W14" si="5">N6</f>
        <v>1009</v>
      </c>
      <c r="X6" s="14">
        <v>1</v>
      </c>
      <c r="Y6" s="14"/>
    </row>
    <row r="7" spans="1:26" ht="51">
      <c r="A7" s="12">
        <v>2</v>
      </c>
      <c r="B7" s="63" t="s">
        <v>67</v>
      </c>
      <c r="C7" s="64" t="s">
        <v>63</v>
      </c>
      <c r="D7" s="63" t="s">
        <v>68</v>
      </c>
      <c r="E7" s="68" t="s">
        <v>622</v>
      </c>
      <c r="F7" s="68" t="s">
        <v>622</v>
      </c>
      <c r="G7" s="65" t="s">
        <v>65</v>
      </c>
      <c r="H7" s="169"/>
      <c r="I7" s="170"/>
      <c r="J7" s="68" t="s">
        <v>622</v>
      </c>
      <c r="K7" s="169"/>
      <c r="L7" s="170"/>
      <c r="M7" s="45">
        <v>351</v>
      </c>
      <c r="N7" s="45">
        <v>1009</v>
      </c>
      <c r="O7" s="66" t="s">
        <v>66</v>
      </c>
      <c r="P7" s="70" t="s">
        <v>622</v>
      </c>
      <c r="Q7" s="15">
        <v>1</v>
      </c>
      <c r="R7" s="16">
        <f t="shared" si="0"/>
        <v>0</v>
      </c>
      <c r="S7" s="14">
        <f t="shared" si="1"/>
        <v>0</v>
      </c>
      <c r="T7" s="13">
        <f t="shared" si="2"/>
        <v>0</v>
      </c>
      <c r="U7" s="14">
        <f t="shared" si="3"/>
        <v>0</v>
      </c>
      <c r="V7" s="14">
        <f t="shared" si="4"/>
        <v>351</v>
      </c>
      <c r="W7" s="14">
        <f t="shared" si="5"/>
        <v>1009</v>
      </c>
      <c r="X7" s="14">
        <v>1</v>
      </c>
      <c r="Y7" s="14"/>
    </row>
    <row r="8" spans="1:26" ht="51">
      <c r="A8" s="12">
        <v>3</v>
      </c>
      <c r="B8" s="63" t="s">
        <v>67</v>
      </c>
      <c r="C8" s="64" t="s">
        <v>63</v>
      </c>
      <c r="D8" s="63" t="s">
        <v>69</v>
      </c>
      <c r="E8" s="68" t="s">
        <v>622</v>
      </c>
      <c r="F8" s="68" t="s">
        <v>622</v>
      </c>
      <c r="G8" s="65" t="s">
        <v>65</v>
      </c>
      <c r="H8" s="169"/>
      <c r="I8" s="170"/>
      <c r="J8" s="68" t="s">
        <v>622</v>
      </c>
      <c r="K8" s="169"/>
      <c r="L8" s="170"/>
      <c r="M8" s="45">
        <v>351</v>
      </c>
      <c r="N8" s="45">
        <v>1009</v>
      </c>
      <c r="O8" s="66" t="s">
        <v>66</v>
      </c>
      <c r="P8" s="70" t="s">
        <v>622</v>
      </c>
      <c r="Q8" s="15">
        <v>1</v>
      </c>
      <c r="R8" s="16">
        <f t="shared" si="0"/>
        <v>0</v>
      </c>
      <c r="S8" s="14">
        <f t="shared" si="1"/>
        <v>0</v>
      </c>
      <c r="T8" s="13">
        <f t="shared" si="2"/>
        <v>0</v>
      </c>
      <c r="U8" s="14">
        <f t="shared" si="3"/>
        <v>0</v>
      </c>
      <c r="V8" s="14">
        <f t="shared" si="4"/>
        <v>351</v>
      </c>
      <c r="W8" s="14">
        <f t="shared" si="5"/>
        <v>1009</v>
      </c>
      <c r="X8" s="14">
        <v>1</v>
      </c>
      <c r="Y8" s="14"/>
    </row>
    <row r="9" spans="1:26" ht="51">
      <c r="A9" s="12">
        <v>4</v>
      </c>
      <c r="B9" s="63" t="s">
        <v>67</v>
      </c>
      <c r="C9" s="64" t="s">
        <v>63</v>
      </c>
      <c r="D9" s="63" t="s">
        <v>70</v>
      </c>
      <c r="E9" s="68" t="s">
        <v>622</v>
      </c>
      <c r="F9" s="68" t="s">
        <v>622</v>
      </c>
      <c r="G9" s="65" t="s">
        <v>65</v>
      </c>
      <c r="H9" s="166"/>
      <c r="I9" s="168"/>
      <c r="J9" s="68" t="s">
        <v>622</v>
      </c>
      <c r="K9" s="166"/>
      <c r="L9" s="168"/>
      <c r="M9" s="45">
        <v>351</v>
      </c>
      <c r="N9" s="45">
        <v>1009</v>
      </c>
      <c r="O9" s="66" t="s">
        <v>66</v>
      </c>
      <c r="P9" s="70" t="s">
        <v>622</v>
      </c>
      <c r="Q9" s="15">
        <v>1</v>
      </c>
      <c r="R9" s="16">
        <f t="shared" si="0"/>
        <v>0</v>
      </c>
      <c r="S9" s="14">
        <f t="shared" si="1"/>
        <v>0</v>
      </c>
      <c r="T9" s="13">
        <f t="shared" si="2"/>
        <v>0</v>
      </c>
      <c r="U9" s="14">
        <f t="shared" si="3"/>
        <v>0</v>
      </c>
      <c r="V9" s="14">
        <f t="shared" si="4"/>
        <v>351</v>
      </c>
      <c r="W9" s="14">
        <f t="shared" si="5"/>
        <v>1009</v>
      </c>
      <c r="X9" s="14">
        <v>1</v>
      </c>
      <c r="Y9" s="14"/>
    </row>
    <row r="10" spans="1:26" ht="38.25">
      <c r="A10" s="12">
        <v>5</v>
      </c>
      <c r="B10" s="63" t="s">
        <v>71</v>
      </c>
      <c r="C10" s="64" t="s">
        <v>72</v>
      </c>
      <c r="D10" s="63" t="s">
        <v>73</v>
      </c>
      <c r="E10" s="68" t="s">
        <v>622</v>
      </c>
      <c r="F10" s="68" t="s">
        <v>622</v>
      </c>
      <c r="G10" s="65" t="s">
        <v>65</v>
      </c>
      <c r="H10" s="14">
        <v>1</v>
      </c>
      <c r="I10" s="16">
        <v>310</v>
      </c>
      <c r="J10" s="68" t="s">
        <v>622</v>
      </c>
      <c r="K10" s="14">
        <v>1</v>
      </c>
      <c r="L10" s="16">
        <v>310</v>
      </c>
      <c r="M10" s="45">
        <v>86</v>
      </c>
      <c r="N10" s="45">
        <v>224</v>
      </c>
      <c r="O10" s="66" t="s">
        <v>66</v>
      </c>
      <c r="P10" s="70" t="s">
        <v>622</v>
      </c>
      <c r="Q10" s="15">
        <v>1</v>
      </c>
      <c r="R10" s="16">
        <f t="shared" si="0"/>
        <v>1</v>
      </c>
      <c r="S10" s="14">
        <f t="shared" si="1"/>
        <v>310</v>
      </c>
      <c r="T10" s="13">
        <f t="shared" si="2"/>
        <v>1</v>
      </c>
      <c r="U10" s="14">
        <f t="shared" si="3"/>
        <v>310</v>
      </c>
      <c r="V10" s="14">
        <f t="shared" si="4"/>
        <v>86</v>
      </c>
      <c r="W10" s="14">
        <f t="shared" si="5"/>
        <v>224</v>
      </c>
      <c r="X10" s="14">
        <v>1</v>
      </c>
      <c r="Y10" s="14"/>
    </row>
    <row r="11" spans="1:26" ht="38.25">
      <c r="A11" s="12">
        <v>6</v>
      </c>
      <c r="B11" s="63" t="s">
        <v>74</v>
      </c>
      <c r="C11" s="64" t="s">
        <v>75</v>
      </c>
      <c r="D11" s="63" t="s">
        <v>76</v>
      </c>
      <c r="E11" s="63" t="s">
        <v>77</v>
      </c>
      <c r="F11" s="68" t="s">
        <v>622</v>
      </c>
      <c r="G11" s="65" t="s">
        <v>65</v>
      </c>
      <c r="H11" s="165">
        <v>2</v>
      </c>
      <c r="I11" s="167">
        <v>4800</v>
      </c>
      <c r="J11" s="68" t="s">
        <v>622</v>
      </c>
      <c r="K11" s="165">
        <v>2</v>
      </c>
      <c r="L11" s="167">
        <v>4800</v>
      </c>
      <c r="M11" s="45">
        <v>520</v>
      </c>
      <c r="N11" s="45">
        <v>1880</v>
      </c>
      <c r="O11" s="66" t="s">
        <v>66</v>
      </c>
      <c r="P11" s="70" t="s">
        <v>622</v>
      </c>
      <c r="Q11" s="15">
        <v>1</v>
      </c>
      <c r="R11" s="16">
        <f t="shared" si="0"/>
        <v>2</v>
      </c>
      <c r="S11" s="14">
        <f t="shared" si="1"/>
        <v>4800</v>
      </c>
      <c r="T11" s="13">
        <f t="shared" si="2"/>
        <v>2</v>
      </c>
      <c r="U11" s="14">
        <f t="shared" si="3"/>
        <v>4800</v>
      </c>
      <c r="V11" s="14">
        <f t="shared" si="4"/>
        <v>520</v>
      </c>
      <c r="W11" s="14">
        <f t="shared" si="5"/>
        <v>1880</v>
      </c>
      <c r="X11" s="14">
        <v>1</v>
      </c>
      <c r="Y11" s="14"/>
    </row>
    <row r="12" spans="1:26" ht="38.25">
      <c r="A12" s="12">
        <v>7</v>
      </c>
      <c r="B12" s="63" t="s">
        <v>74</v>
      </c>
      <c r="C12" s="64" t="s">
        <v>75</v>
      </c>
      <c r="D12" s="63" t="s">
        <v>78</v>
      </c>
      <c r="E12" s="68" t="s">
        <v>622</v>
      </c>
      <c r="F12" s="68" t="s">
        <v>622</v>
      </c>
      <c r="G12" s="65" t="s">
        <v>65</v>
      </c>
      <c r="H12" s="166"/>
      <c r="I12" s="168"/>
      <c r="J12" s="68" t="s">
        <v>622</v>
      </c>
      <c r="K12" s="166"/>
      <c r="L12" s="168"/>
      <c r="M12" s="45">
        <v>520</v>
      </c>
      <c r="N12" s="45">
        <v>1880</v>
      </c>
      <c r="O12" s="66" t="s">
        <v>66</v>
      </c>
      <c r="P12" s="70" t="s">
        <v>622</v>
      </c>
      <c r="Q12" s="15">
        <v>1</v>
      </c>
      <c r="R12" s="16">
        <f t="shared" si="0"/>
        <v>0</v>
      </c>
      <c r="S12" s="14">
        <f t="shared" si="1"/>
        <v>0</v>
      </c>
      <c r="T12" s="13">
        <f t="shared" si="2"/>
        <v>0</v>
      </c>
      <c r="U12" s="14">
        <f t="shared" si="3"/>
        <v>0</v>
      </c>
      <c r="V12" s="14">
        <f t="shared" si="4"/>
        <v>520</v>
      </c>
      <c r="W12" s="14">
        <f t="shared" si="5"/>
        <v>1880</v>
      </c>
      <c r="X12" s="14">
        <v>1</v>
      </c>
      <c r="Y12" s="14"/>
    </row>
    <row r="13" spans="1:26" ht="38.25">
      <c r="A13" s="12">
        <v>8</v>
      </c>
      <c r="B13" s="63" t="s">
        <v>79</v>
      </c>
      <c r="C13" s="64" t="s">
        <v>80</v>
      </c>
      <c r="D13" s="63" t="s">
        <v>81</v>
      </c>
      <c r="E13" s="63" t="s">
        <v>82</v>
      </c>
      <c r="F13" s="68" t="s">
        <v>622</v>
      </c>
      <c r="G13" s="65" t="s">
        <v>65</v>
      </c>
      <c r="H13" s="14">
        <v>1</v>
      </c>
      <c r="I13" s="16">
        <v>4360</v>
      </c>
      <c r="J13" s="68" t="s">
        <v>622</v>
      </c>
      <c r="K13" s="14">
        <v>1</v>
      </c>
      <c r="L13" s="16">
        <v>4360</v>
      </c>
      <c r="M13" s="45">
        <v>545</v>
      </c>
      <c r="N13" s="45">
        <v>3815</v>
      </c>
      <c r="O13" s="66" t="s">
        <v>66</v>
      </c>
      <c r="P13" s="70" t="s">
        <v>622</v>
      </c>
      <c r="Q13" s="15">
        <v>1</v>
      </c>
      <c r="R13" s="16">
        <f t="shared" si="0"/>
        <v>1</v>
      </c>
      <c r="S13" s="14">
        <f t="shared" si="1"/>
        <v>4360</v>
      </c>
      <c r="T13" s="13">
        <f t="shared" si="2"/>
        <v>1</v>
      </c>
      <c r="U13" s="14">
        <f t="shared" si="3"/>
        <v>4360</v>
      </c>
      <c r="V13" s="14">
        <f t="shared" si="4"/>
        <v>545</v>
      </c>
      <c r="W13" s="14">
        <f t="shared" si="5"/>
        <v>3815</v>
      </c>
      <c r="X13" s="14">
        <v>1</v>
      </c>
      <c r="Y13" s="14"/>
    </row>
    <row r="14" spans="1:26" ht="39" thickBot="1">
      <c r="A14" s="12">
        <v>9</v>
      </c>
      <c r="B14" s="63" t="s">
        <v>83</v>
      </c>
      <c r="C14" s="64" t="s">
        <v>84</v>
      </c>
      <c r="D14" s="63" t="s">
        <v>85</v>
      </c>
      <c r="E14" s="68" t="s">
        <v>622</v>
      </c>
      <c r="F14" s="68" t="s">
        <v>622</v>
      </c>
      <c r="G14" s="65" t="s">
        <v>65</v>
      </c>
      <c r="H14" s="14">
        <v>1</v>
      </c>
      <c r="I14" s="16">
        <v>2180</v>
      </c>
      <c r="J14" s="68" t="s">
        <v>622</v>
      </c>
      <c r="K14" s="14">
        <v>1</v>
      </c>
      <c r="L14" s="16">
        <v>2180</v>
      </c>
      <c r="M14" s="45">
        <v>381.5</v>
      </c>
      <c r="N14" s="45">
        <v>1798.5</v>
      </c>
      <c r="O14" s="66" t="s">
        <v>66</v>
      </c>
      <c r="P14" s="70" t="s">
        <v>622</v>
      </c>
      <c r="Q14" s="15">
        <v>1</v>
      </c>
      <c r="R14" s="16">
        <f t="shared" si="0"/>
        <v>1</v>
      </c>
      <c r="S14" s="14">
        <f t="shared" si="1"/>
        <v>2180</v>
      </c>
      <c r="T14" s="13">
        <f t="shared" si="2"/>
        <v>1</v>
      </c>
      <c r="U14" s="14">
        <f t="shared" si="3"/>
        <v>2180</v>
      </c>
      <c r="V14" s="14">
        <f t="shared" si="4"/>
        <v>381.5</v>
      </c>
      <c r="W14" s="14">
        <f t="shared" si="5"/>
        <v>1798.5</v>
      </c>
      <c r="X14" s="14">
        <v>1</v>
      </c>
      <c r="Y14" s="14"/>
    </row>
    <row r="15" spans="1:26" ht="26.25" thickBot="1">
      <c r="A15" s="17"/>
      <c r="B15" s="18" t="s">
        <v>86</v>
      </c>
      <c r="C15" s="54" t="s">
        <v>55</v>
      </c>
      <c r="D15" s="54" t="s">
        <v>55</v>
      </c>
      <c r="E15" s="54" t="s">
        <v>55</v>
      </c>
      <c r="F15" s="54" t="s">
        <v>55</v>
      </c>
      <c r="G15" s="49" t="s">
        <v>55</v>
      </c>
      <c r="H15" s="19">
        <f>SUM(Таблиця!R1:R14)</f>
        <v>9</v>
      </c>
      <c r="I15" s="20">
        <f>SUM(Таблиця!S1:S14)</f>
        <v>17090</v>
      </c>
      <c r="J15" s="69" t="s">
        <v>622</v>
      </c>
      <c r="K15" s="21">
        <f>SUM(Таблиця!T1:T14)</f>
        <v>9</v>
      </c>
      <c r="L15" s="22">
        <f>SUM(Таблиця!U1:U14)</f>
        <v>17090</v>
      </c>
      <c r="M15" s="46">
        <f>SUM(Таблиця!V1:V14)</f>
        <v>3456.5</v>
      </c>
      <c r="N15" s="46">
        <f>SUM(Таблиця!W1:W14)</f>
        <v>13633.5</v>
      </c>
      <c r="O15" s="69" t="s">
        <v>622</v>
      </c>
      <c r="P15" s="50" t="s">
        <v>55</v>
      </c>
    </row>
    <row r="16" spans="1:26" ht="15" customHeight="1" thickBot="1">
      <c r="A16" s="62" t="s">
        <v>87</v>
      </c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</row>
    <row r="17" spans="1:25" ht="25.5">
      <c r="A17" s="12">
        <v>10</v>
      </c>
      <c r="B17" s="63" t="s">
        <v>88</v>
      </c>
      <c r="C17" s="64" t="s">
        <v>89</v>
      </c>
      <c r="D17" s="63" t="s">
        <v>90</v>
      </c>
      <c r="E17" s="68" t="s">
        <v>622</v>
      </c>
      <c r="F17" s="68" t="s">
        <v>622</v>
      </c>
      <c r="G17" s="65" t="s">
        <v>65</v>
      </c>
      <c r="H17" s="173">
        <v>4</v>
      </c>
      <c r="I17" s="174">
        <v>5276</v>
      </c>
      <c r="J17" s="68" t="s">
        <v>622</v>
      </c>
      <c r="K17" s="173">
        <v>4</v>
      </c>
      <c r="L17" s="174">
        <v>5276</v>
      </c>
      <c r="M17" s="45">
        <v>1199</v>
      </c>
      <c r="N17" s="45">
        <v>120</v>
      </c>
      <c r="O17" s="66" t="s">
        <v>66</v>
      </c>
      <c r="P17" s="70" t="s">
        <v>622</v>
      </c>
      <c r="Q17" s="15">
        <v>1</v>
      </c>
      <c r="R17" s="16">
        <f t="shared" ref="R17:R41" si="6">H17</f>
        <v>4</v>
      </c>
      <c r="S17" s="14">
        <f t="shared" ref="S17:S41" si="7">I17</f>
        <v>5276</v>
      </c>
      <c r="T17" s="13">
        <f t="shared" ref="T17:T41" si="8">K17</f>
        <v>4</v>
      </c>
      <c r="U17" s="14">
        <f t="shared" ref="U17:U41" si="9">L17</f>
        <v>5276</v>
      </c>
      <c r="V17" s="14">
        <f t="shared" ref="V17:V41" si="10">M17</f>
        <v>1199</v>
      </c>
      <c r="W17" s="14">
        <f t="shared" ref="W17:W41" si="11">N17</f>
        <v>120</v>
      </c>
      <c r="X17" s="14">
        <v>1</v>
      </c>
      <c r="Y17" s="14"/>
    </row>
    <row r="18" spans="1:25" ht="25.5">
      <c r="A18" s="12">
        <v>11</v>
      </c>
      <c r="B18" s="63" t="s">
        <v>88</v>
      </c>
      <c r="C18" s="64" t="s">
        <v>89</v>
      </c>
      <c r="D18" s="63" t="s">
        <v>91</v>
      </c>
      <c r="E18" s="68" t="s">
        <v>622</v>
      </c>
      <c r="F18" s="68" t="s">
        <v>622</v>
      </c>
      <c r="G18" s="65" t="s">
        <v>65</v>
      </c>
      <c r="H18" s="169"/>
      <c r="I18" s="170"/>
      <c r="J18" s="68" t="s">
        <v>622</v>
      </c>
      <c r="K18" s="169"/>
      <c r="L18" s="170"/>
      <c r="M18" s="45">
        <v>1199</v>
      </c>
      <c r="N18" s="45">
        <v>120</v>
      </c>
      <c r="O18" s="66" t="s">
        <v>66</v>
      </c>
      <c r="P18" s="70" t="s">
        <v>622</v>
      </c>
      <c r="Q18" s="15">
        <v>1</v>
      </c>
      <c r="R18" s="16">
        <f t="shared" si="6"/>
        <v>0</v>
      </c>
      <c r="S18" s="14">
        <f t="shared" si="7"/>
        <v>0</v>
      </c>
      <c r="T18" s="13">
        <f t="shared" si="8"/>
        <v>0</v>
      </c>
      <c r="U18" s="14">
        <f t="shared" si="9"/>
        <v>0</v>
      </c>
      <c r="V18" s="14">
        <f t="shared" si="10"/>
        <v>1199</v>
      </c>
      <c r="W18" s="14">
        <f t="shared" si="11"/>
        <v>120</v>
      </c>
      <c r="X18" s="14">
        <v>1</v>
      </c>
      <c r="Y18" s="14"/>
    </row>
    <row r="19" spans="1:25" ht="25.5">
      <c r="A19" s="12">
        <v>12</v>
      </c>
      <c r="B19" s="63" t="s">
        <v>88</v>
      </c>
      <c r="C19" s="64" t="s">
        <v>89</v>
      </c>
      <c r="D19" s="63" t="s">
        <v>92</v>
      </c>
      <c r="E19" s="68" t="s">
        <v>622</v>
      </c>
      <c r="F19" s="68" t="s">
        <v>622</v>
      </c>
      <c r="G19" s="65" t="s">
        <v>65</v>
      </c>
      <c r="H19" s="169"/>
      <c r="I19" s="170"/>
      <c r="J19" s="68" t="s">
        <v>622</v>
      </c>
      <c r="K19" s="169"/>
      <c r="L19" s="170"/>
      <c r="M19" s="45">
        <v>1199</v>
      </c>
      <c r="N19" s="45">
        <v>120</v>
      </c>
      <c r="O19" s="66" t="s">
        <v>66</v>
      </c>
      <c r="P19" s="70" t="s">
        <v>622</v>
      </c>
      <c r="Q19" s="15">
        <v>1</v>
      </c>
      <c r="R19" s="16">
        <f t="shared" si="6"/>
        <v>0</v>
      </c>
      <c r="S19" s="14">
        <f t="shared" si="7"/>
        <v>0</v>
      </c>
      <c r="T19" s="13">
        <f t="shared" si="8"/>
        <v>0</v>
      </c>
      <c r="U19" s="14">
        <f t="shared" si="9"/>
        <v>0</v>
      </c>
      <c r="V19" s="14">
        <f t="shared" si="10"/>
        <v>1199</v>
      </c>
      <c r="W19" s="14">
        <f t="shared" si="11"/>
        <v>120</v>
      </c>
      <c r="X19" s="14">
        <v>1</v>
      </c>
      <c r="Y19" s="14"/>
    </row>
    <row r="20" spans="1:25" ht="25.5">
      <c r="A20" s="12">
        <v>13</v>
      </c>
      <c r="B20" s="63" t="s">
        <v>88</v>
      </c>
      <c r="C20" s="64" t="s">
        <v>89</v>
      </c>
      <c r="D20" s="63" t="s">
        <v>93</v>
      </c>
      <c r="E20" s="68" t="s">
        <v>622</v>
      </c>
      <c r="F20" s="68" t="s">
        <v>622</v>
      </c>
      <c r="G20" s="65" t="s">
        <v>65</v>
      </c>
      <c r="H20" s="166"/>
      <c r="I20" s="168"/>
      <c r="J20" s="68" t="s">
        <v>622</v>
      </c>
      <c r="K20" s="166"/>
      <c r="L20" s="168"/>
      <c r="M20" s="45">
        <v>1199</v>
      </c>
      <c r="N20" s="45">
        <v>120</v>
      </c>
      <c r="O20" s="66" t="s">
        <v>66</v>
      </c>
      <c r="P20" s="70" t="s">
        <v>622</v>
      </c>
      <c r="Q20" s="15">
        <v>1</v>
      </c>
      <c r="R20" s="16">
        <f t="shared" si="6"/>
        <v>0</v>
      </c>
      <c r="S20" s="14">
        <f t="shared" si="7"/>
        <v>0</v>
      </c>
      <c r="T20" s="13">
        <f t="shared" si="8"/>
        <v>0</v>
      </c>
      <c r="U20" s="14">
        <f t="shared" si="9"/>
        <v>0</v>
      </c>
      <c r="V20" s="14">
        <f t="shared" si="10"/>
        <v>1199</v>
      </c>
      <c r="W20" s="14">
        <f t="shared" si="11"/>
        <v>120</v>
      </c>
      <c r="X20" s="14">
        <v>1</v>
      </c>
      <c r="Y20" s="14"/>
    </row>
    <row r="21" spans="1:25" ht="25.5">
      <c r="A21" s="12">
        <v>14</v>
      </c>
      <c r="B21" s="63" t="s">
        <v>94</v>
      </c>
      <c r="C21" s="64" t="s">
        <v>89</v>
      </c>
      <c r="D21" s="63" t="s">
        <v>95</v>
      </c>
      <c r="E21" s="68" t="s">
        <v>622</v>
      </c>
      <c r="F21" s="68" t="s">
        <v>622</v>
      </c>
      <c r="G21" s="65" t="s">
        <v>65</v>
      </c>
      <c r="H21" s="165">
        <v>4</v>
      </c>
      <c r="I21" s="167">
        <v>5288</v>
      </c>
      <c r="J21" s="68" t="s">
        <v>622</v>
      </c>
      <c r="K21" s="165">
        <v>4</v>
      </c>
      <c r="L21" s="167">
        <v>5288</v>
      </c>
      <c r="M21" s="45">
        <v>1202</v>
      </c>
      <c r="N21" s="45">
        <v>120</v>
      </c>
      <c r="O21" s="66" t="s">
        <v>66</v>
      </c>
      <c r="P21" s="70" t="s">
        <v>622</v>
      </c>
      <c r="Q21" s="15">
        <v>1</v>
      </c>
      <c r="R21" s="16">
        <f t="shared" si="6"/>
        <v>4</v>
      </c>
      <c r="S21" s="14">
        <f t="shared" si="7"/>
        <v>5288</v>
      </c>
      <c r="T21" s="13">
        <f t="shared" si="8"/>
        <v>4</v>
      </c>
      <c r="U21" s="14">
        <f t="shared" si="9"/>
        <v>5288</v>
      </c>
      <c r="V21" s="14">
        <f t="shared" si="10"/>
        <v>1202</v>
      </c>
      <c r="W21" s="14">
        <f t="shared" si="11"/>
        <v>120</v>
      </c>
      <c r="X21" s="14">
        <v>1</v>
      </c>
      <c r="Y21" s="14"/>
    </row>
    <row r="22" spans="1:25" ht="25.5">
      <c r="A22" s="12">
        <v>15</v>
      </c>
      <c r="B22" s="63" t="s">
        <v>94</v>
      </c>
      <c r="C22" s="64" t="s">
        <v>89</v>
      </c>
      <c r="D22" s="63" t="s">
        <v>96</v>
      </c>
      <c r="E22" s="68" t="s">
        <v>622</v>
      </c>
      <c r="F22" s="68" t="s">
        <v>622</v>
      </c>
      <c r="G22" s="65" t="s">
        <v>65</v>
      </c>
      <c r="H22" s="169"/>
      <c r="I22" s="170"/>
      <c r="J22" s="68" t="s">
        <v>622</v>
      </c>
      <c r="K22" s="169"/>
      <c r="L22" s="170"/>
      <c r="M22" s="45">
        <v>1202</v>
      </c>
      <c r="N22" s="45">
        <v>120</v>
      </c>
      <c r="O22" s="66" t="s">
        <v>66</v>
      </c>
      <c r="P22" s="70" t="s">
        <v>622</v>
      </c>
      <c r="Q22" s="15">
        <v>1</v>
      </c>
      <c r="R22" s="16">
        <f t="shared" si="6"/>
        <v>0</v>
      </c>
      <c r="S22" s="14">
        <f t="shared" si="7"/>
        <v>0</v>
      </c>
      <c r="T22" s="13">
        <f t="shared" si="8"/>
        <v>0</v>
      </c>
      <c r="U22" s="14">
        <f t="shared" si="9"/>
        <v>0</v>
      </c>
      <c r="V22" s="14">
        <f t="shared" si="10"/>
        <v>1202</v>
      </c>
      <c r="W22" s="14">
        <f t="shared" si="11"/>
        <v>120</v>
      </c>
      <c r="X22" s="14">
        <v>1</v>
      </c>
      <c r="Y22" s="14"/>
    </row>
    <row r="23" spans="1:25" ht="25.5">
      <c r="A23" s="12">
        <v>16</v>
      </c>
      <c r="B23" s="63" t="s">
        <v>94</v>
      </c>
      <c r="C23" s="64" t="s">
        <v>89</v>
      </c>
      <c r="D23" s="63" t="s">
        <v>97</v>
      </c>
      <c r="E23" s="68" t="s">
        <v>622</v>
      </c>
      <c r="F23" s="68" t="s">
        <v>622</v>
      </c>
      <c r="G23" s="65" t="s">
        <v>65</v>
      </c>
      <c r="H23" s="169"/>
      <c r="I23" s="170"/>
      <c r="J23" s="68" t="s">
        <v>622</v>
      </c>
      <c r="K23" s="169"/>
      <c r="L23" s="170"/>
      <c r="M23" s="45">
        <v>1202</v>
      </c>
      <c r="N23" s="45">
        <v>120</v>
      </c>
      <c r="O23" s="66" t="s">
        <v>66</v>
      </c>
      <c r="P23" s="70" t="s">
        <v>622</v>
      </c>
      <c r="Q23" s="15">
        <v>1</v>
      </c>
      <c r="R23" s="16">
        <f t="shared" si="6"/>
        <v>0</v>
      </c>
      <c r="S23" s="14">
        <f t="shared" si="7"/>
        <v>0</v>
      </c>
      <c r="T23" s="13">
        <f t="shared" si="8"/>
        <v>0</v>
      </c>
      <c r="U23" s="14">
        <f t="shared" si="9"/>
        <v>0</v>
      </c>
      <c r="V23" s="14">
        <f t="shared" si="10"/>
        <v>1202</v>
      </c>
      <c r="W23" s="14">
        <f t="shared" si="11"/>
        <v>120</v>
      </c>
      <c r="X23" s="14">
        <v>1</v>
      </c>
      <c r="Y23" s="14"/>
    </row>
    <row r="24" spans="1:25" ht="25.5">
      <c r="A24" s="12">
        <v>17</v>
      </c>
      <c r="B24" s="63" t="s">
        <v>94</v>
      </c>
      <c r="C24" s="64" t="s">
        <v>89</v>
      </c>
      <c r="D24" s="63" t="s">
        <v>98</v>
      </c>
      <c r="E24" s="68" t="s">
        <v>622</v>
      </c>
      <c r="F24" s="68" t="s">
        <v>622</v>
      </c>
      <c r="G24" s="65" t="s">
        <v>65</v>
      </c>
      <c r="H24" s="166"/>
      <c r="I24" s="168"/>
      <c r="J24" s="68" t="s">
        <v>622</v>
      </c>
      <c r="K24" s="166"/>
      <c r="L24" s="168"/>
      <c r="M24" s="45">
        <v>1202</v>
      </c>
      <c r="N24" s="45">
        <v>120</v>
      </c>
      <c r="O24" s="66" t="s">
        <v>66</v>
      </c>
      <c r="P24" s="70" t="s">
        <v>622</v>
      </c>
      <c r="Q24" s="15">
        <v>1</v>
      </c>
      <c r="R24" s="16">
        <f t="shared" si="6"/>
        <v>0</v>
      </c>
      <c r="S24" s="14">
        <f t="shared" si="7"/>
        <v>0</v>
      </c>
      <c r="T24" s="13">
        <f t="shared" si="8"/>
        <v>0</v>
      </c>
      <c r="U24" s="14">
        <f t="shared" si="9"/>
        <v>0</v>
      </c>
      <c r="V24" s="14">
        <f t="shared" si="10"/>
        <v>1202</v>
      </c>
      <c r="W24" s="14">
        <f t="shared" si="11"/>
        <v>120</v>
      </c>
      <c r="X24" s="14">
        <v>1</v>
      </c>
      <c r="Y24" s="14"/>
    </row>
    <row r="25" spans="1:25" ht="25.5">
      <c r="A25" s="12">
        <v>18</v>
      </c>
      <c r="B25" s="63" t="s">
        <v>99</v>
      </c>
      <c r="C25" s="64" t="s">
        <v>89</v>
      </c>
      <c r="D25" s="63" t="s">
        <v>100</v>
      </c>
      <c r="E25" s="68" t="s">
        <v>622</v>
      </c>
      <c r="F25" s="68" t="s">
        <v>622</v>
      </c>
      <c r="G25" s="65" t="s">
        <v>65</v>
      </c>
      <c r="H25" s="165">
        <v>2</v>
      </c>
      <c r="I25" s="167">
        <v>2636</v>
      </c>
      <c r="J25" s="68" t="s">
        <v>622</v>
      </c>
      <c r="K25" s="165">
        <v>2</v>
      </c>
      <c r="L25" s="167">
        <v>2636</v>
      </c>
      <c r="M25" s="45">
        <v>1198</v>
      </c>
      <c r="N25" s="45">
        <v>120</v>
      </c>
      <c r="O25" s="66" t="s">
        <v>66</v>
      </c>
      <c r="P25" s="70" t="s">
        <v>622</v>
      </c>
      <c r="Q25" s="15">
        <v>1</v>
      </c>
      <c r="R25" s="16">
        <f t="shared" si="6"/>
        <v>2</v>
      </c>
      <c r="S25" s="14">
        <f t="shared" si="7"/>
        <v>2636</v>
      </c>
      <c r="T25" s="13">
        <f t="shared" si="8"/>
        <v>2</v>
      </c>
      <c r="U25" s="14">
        <f t="shared" si="9"/>
        <v>2636</v>
      </c>
      <c r="V25" s="14">
        <f t="shared" si="10"/>
        <v>1198</v>
      </c>
      <c r="W25" s="14">
        <f t="shared" si="11"/>
        <v>120</v>
      </c>
      <c r="X25" s="14">
        <v>1</v>
      </c>
      <c r="Y25" s="14"/>
    </row>
    <row r="26" spans="1:25" ht="25.5">
      <c r="A26" s="12">
        <v>19</v>
      </c>
      <c r="B26" s="63" t="s">
        <v>99</v>
      </c>
      <c r="C26" s="64" t="s">
        <v>89</v>
      </c>
      <c r="D26" s="63" t="s">
        <v>101</v>
      </c>
      <c r="E26" s="68" t="s">
        <v>622</v>
      </c>
      <c r="F26" s="68" t="s">
        <v>622</v>
      </c>
      <c r="G26" s="65" t="s">
        <v>65</v>
      </c>
      <c r="H26" s="166"/>
      <c r="I26" s="168"/>
      <c r="J26" s="68" t="s">
        <v>622</v>
      </c>
      <c r="K26" s="166"/>
      <c r="L26" s="168"/>
      <c r="M26" s="45">
        <v>1198</v>
      </c>
      <c r="N26" s="45">
        <v>120</v>
      </c>
      <c r="O26" s="66" t="s">
        <v>66</v>
      </c>
      <c r="P26" s="70" t="s">
        <v>622</v>
      </c>
      <c r="Q26" s="15">
        <v>1</v>
      </c>
      <c r="R26" s="16">
        <f t="shared" si="6"/>
        <v>0</v>
      </c>
      <c r="S26" s="14">
        <f t="shared" si="7"/>
        <v>0</v>
      </c>
      <c r="T26" s="13">
        <f t="shared" si="8"/>
        <v>0</v>
      </c>
      <c r="U26" s="14">
        <f t="shared" si="9"/>
        <v>0</v>
      </c>
      <c r="V26" s="14">
        <f t="shared" si="10"/>
        <v>1198</v>
      </c>
      <c r="W26" s="14">
        <f t="shared" si="11"/>
        <v>120</v>
      </c>
      <c r="X26" s="14">
        <v>1</v>
      </c>
      <c r="Y26" s="14"/>
    </row>
    <row r="27" spans="1:25" ht="25.5">
      <c r="A27" s="12">
        <v>20</v>
      </c>
      <c r="B27" s="63" t="s">
        <v>102</v>
      </c>
      <c r="C27" s="64" t="s">
        <v>89</v>
      </c>
      <c r="D27" s="63" t="s">
        <v>103</v>
      </c>
      <c r="E27" s="68" t="s">
        <v>622</v>
      </c>
      <c r="F27" s="68" t="s">
        <v>622</v>
      </c>
      <c r="G27" s="65" t="s">
        <v>65</v>
      </c>
      <c r="H27" s="14">
        <v>1</v>
      </c>
      <c r="I27" s="16">
        <v>1516</v>
      </c>
      <c r="J27" s="68" t="s">
        <v>622</v>
      </c>
      <c r="K27" s="14">
        <v>1</v>
      </c>
      <c r="L27" s="16">
        <v>1516</v>
      </c>
      <c r="M27" s="45">
        <v>1378</v>
      </c>
      <c r="N27" s="45">
        <v>138</v>
      </c>
      <c r="O27" s="66" t="s">
        <v>66</v>
      </c>
      <c r="P27" s="70" t="s">
        <v>622</v>
      </c>
      <c r="Q27" s="15">
        <v>1</v>
      </c>
      <c r="R27" s="16">
        <f t="shared" si="6"/>
        <v>1</v>
      </c>
      <c r="S27" s="14">
        <f t="shared" si="7"/>
        <v>1516</v>
      </c>
      <c r="T27" s="13">
        <f t="shared" si="8"/>
        <v>1</v>
      </c>
      <c r="U27" s="14">
        <f t="shared" si="9"/>
        <v>1516</v>
      </c>
      <c r="V27" s="14">
        <f t="shared" si="10"/>
        <v>1378</v>
      </c>
      <c r="W27" s="14">
        <f t="shared" si="11"/>
        <v>138</v>
      </c>
      <c r="X27" s="14">
        <v>1</v>
      </c>
      <c r="Y27" s="14"/>
    </row>
    <row r="28" spans="1:25" ht="25.5">
      <c r="A28" s="12">
        <v>21</v>
      </c>
      <c r="B28" s="63" t="s">
        <v>104</v>
      </c>
      <c r="C28" s="64" t="s">
        <v>89</v>
      </c>
      <c r="D28" s="63" t="s">
        <v>105</v>
      </c>
      <c r="E28" s="68" t="s">
        <v>622</v>
      </c>
      <c r="F28" s="68" t="s">
        <v>622</v>
      </c>
      <c r="G28" s="65" t="s">
        <v>65</v>
      </c>
      <c r="H28" s="14">
        <v>1</v>
      </c>
      <c r="I28" s="16">
        <v>251</v>
      </c>
      <c r="J28" s="68" t="s">
        <v>622</v>
      </c>
      <c r="K28" s="14">
        <v>1</v>
      </c>
      <c r="L28" s="16">
        <v>251</v>
      </c>
      <c r="M28" s="45">
        <v>228</v>
      </c>
      <c r="N28" s="45">
        <v>23</v>
      </c>
      <c r="O28" s="66" t="s">
        <v>66</v>
      </c>
      <c r="P28" s="70" t="s">
        <v>622</v>
      </c>
      <c r="Q28" s="15">
        <v>1</v>
      </c>
      <c r="R28" s="16">
        <f t="shared" si="6"/>
        <v>1</v>
      </c>
      <c r="S28" s="14">
        <f t="shared" si="7"/>
        <v>251</v>
      </c>
      <c r="T28" s="13">
        <f t="shared" si="8"/>
        <v>1</v>
      </c>
      <c r="U28" s="14">
        <f t="shared" si="9"/>
        <v>251</v>
      </c>
      <c r="V28" s="14">
        <f t="shared" si="10"/>
        <v>228</v>
      </c>
      <c r="W28" s="14">
        <f t="shared" si="11"/>
        <v>23</v>
      </c>
      <c r="X28" s="14">
        <v>1</v>
      </c>
      <c r="Y28" s="14"/>
    </row>
    <row r="29" spans="1:25" ht="38.25">
      <c r="A29" s="12">
        <v>22</v>
      </c>
      <c r="B29" s="63" t="s">
        <v>106</v>
      </c>
      <c r="C29" s="64" t="s">
        <v>89</v>
      </c>
      <c r="D29" s="63" t="s">
        <v>107</v>
      </c>
      <c r="E29" s="68" t="s">
        <v>622</v>
      </c>
      <c r="F29" s="68" t="s">
        <v>622</v>
      </c>
      <c r="G29" s="65" t="s">
        <v>65</v>
      </c>
      <c r="H29" s="14">
        <v>1</v>
      </c>
      <c r="I29" s="16">
        <v>4000</v>
      </c>
      <c r="J29" s="68" t="s">
        <v>622</v>
      </c>
      <c r="K29" s="14">
        <v>1</v>
      </c>
      <c r="L29" s="16">
        <v>4000</v>
      </c>
      <c r="M29" s="45">
        <v>1766</v>
      </c>
      <c r="N29" s="45">
        <v>2234</v>
      </c>
      <c r="O29" s="66" t="s">
        <v>66</v>
      </c>
      <c r="P29" s="70" t="s">
        <v>622</v>
      </c>
      <c r="Q29" s="15">
        <v>1</v>
      </c>
      <c r="R29" s="16">
        <f t="shared" si="6"/>
        <v>1</v>
      </c>
      <c r="S29" s="14">
        <f t="shared" si="7"/>
        <v>4000</v>
      </c>
      <c r="T29" s="13">
        <f t="shared" si="8"/>
        <v>1</v>
      </c>
      <c r="U29" s="14">
        <f t="shared" si="9"/>
        <v>4000</v>
      </c>
      <c r="V29" s="14">
        <f t="shared" si="10"/>
        <v>1766</v>
      </c>
      <c r="W29" s="14">
        <f t="shared" si="11"/>
        <v>2234</v>
      </c>
      <c r="X29" s="14">
        <v>1</v>
      </c>
      <c r="Y29" s="14"/>
    </row>
    <row r="30" spans="1:25" ht="38.25">
      <c r="A30" s="12">
        <v>23</v>
      </c>
      <c r="B30" s="63" t="s">
        <v>108</v>
      </c>
      <c r="C30" s="64" t="s">
        <v>89</v>
      </c>
      <c r="D30" s="63" t="s">
        <v>109</v>
      </c>
      <c r="E30" s="68" t="s">
        <v>622</v>
      </c>
      <c r="F30" s="68" t="s">
        <v>622</v>
      </c>
      <c r="G30" s="65" t="s">
        <v>65</v>
      </c>
      <c r="H30" s="14">
        <v>1</v>
      </c>
      <c r="I30" s="16">
        <v>6325</v>
      </c>
      <c r="J30" s="68" t="s">
        <v>622</v>
      </c>
      <c r="K30" s="14">
        <v>1</v>
      </c>
      <c r="L30" s="16">
        <v>6325</v>
      </c>
      <c r="M30" s="45">
        <v>5750</v>
      </c>
      <c r="N30" s="45">
        <v>575</v>
      </c>
      <c r="O30" s="66" t="s">
        <v>66</v>
      </c>
      <c r="P30" s="70" t="s">
        <v>622</v>
      </c>
      <c r="Q30" s="15">
        <v>1</v>
      </c>
      <c r="R30" s="16">
        <f t="shared" si="6"/>
        <v>1</v>
      </c>
      <c r="S30" s="14">
        <f t="shared" si="7"/>
        <v>6325</v>
      </c>
      <c r="T30" s="13">
        <f t="shared" si="8"/>
        <v>1</v>
      </c>
      <c r="U30" s="14">
        <f t="shared" si="9"/>
        <v>6325</v>
      </c>
      <c r="V30" s="14">
        <f t="shared" si="10"/>
        <v>5750</v>
      </c>
      <c r="W30" s="14">
        <f t="shared" si="11"/>
        <v>575</v>
      </c>
      <c r="X30" s="14">
        <v>1</v>
      </c>
      <c r="Y30" s="14"/>
    </row>
    <row r="31" spans="1:25" ht="25.5">
      <c r="A31" s="12">
        <v>24</v>
      </c>
      <c r="B31" s="63" t="s">
        <v>110</v>
      </c>
      <c r="C31" s="64" t="s">
        <v>89</v>
      </c>
      <c r="D31" s="63" t="s">
        <v>111</v>
      </c>
      <c r="E31" s="68" t="s">
        <v>622</v>
      </c>
      <c r="F31" s="68" t="s">
        <v>622</v>
      </c>
      <c r="G31" s="65" t="s">
        <v>65</v>
      </c>
      <c r="H31" s="165">
        <v>2</v>
      </c>
      <c r="I31" s="167">
        <v>3088</v>
      </c>
      <c r="J31" s="68" t="s">
        <v>622</v>
      </c>
      <c r="K31" s="165">
        <v>2</v>
      </c>
      <c r="L31" s="167">
        <v>3088</v>
      </c>
      <c r="M31" s="45">
        <v>1404</v>
      </c>
      <c r="N31" s="45">
        <v>140</v>
      </c>
      <c r="O31" s="66" t="s">
        <v>66</v>
      </c>
      <c r="P31" s="70" t="s">
        <v>622</v>
      </c>
      <c r="Q31" s="15">
        <v>1</v>
      </c>
      <c r="R31" s="16">
        <f t="shared" si="6"/>
        <v>2</v>
      </c>
      <c r="S31" s="14">
        <f t="shared" si="7"/>
        <v>3088</v>
      </c>
      <c r="T31" s="13">
        <f t="shared" si="8"/>
        <v>2</v>
      </c>
      <c r="U31" s="14">
        <f t="shared" si="9"/>
        <v>3088</v>
      </c>
      <c r="V31" s="14">
        <f t="shared" si="10"/>
        <v>1404</v>
      </c>
      <c r="W31" s="14">
        <f t="shared" si="11"/>
        <v>140</v>
      </c>
      <c r="X31" s="14">
        <v>1</v>
      </c>
      <c r="Y31" s="14"/>
    </row>
    <row r="32" spans="1:25" ht="25.5">
      <c r="A32" s="12">
        <v>25</v>
      </c>
      <c r="B32" s="63" t="s">
        <v>110</v>
      </c>
      <c r="C32" s="64" t="s">
        <v>89</v>
      </c>
      <c r="D32" s="63" t="s">
        <v>112</v>
      </c>
      <c r="E32" s="68" t="s">
        <v>622</v>
      </c>
      <c r="F32" s="68" t="s">
        <v>622</v>
      </c>
      <c r="G32" s="65" t="s">
        <v>65</v>
      </c>
      <c r="H32" s="166"/>
      <c r="I32" s="168"/>
      <c r="J32" s="68" t="s">
        <v>622</v>
      </c>
      <c r="K32" s="166"/>
      <c r="L32" s="168"/>
      <c r="M32" s="45">
        <v>1404</v>
      </c>
      <c r="N32" s="45">
        <v>140</v>
      </c>
      <c r="O32" s="66" t="s">
        <v>66</v>
      </c>
      <c r="P32" s="70" t="s">
        <v>622</v>
      </c>
      <c r="Q32" s="15">
        <v>1</v>
      </c>
      <c r="R32" s="16">
        <f t="shared" si="6"/>
        <v>0</v>
      </c>
      <c r="S32" s="14">
        <f t="shared" si="7"/>
        <v>0</v>
      </c>
      <c r="T32" s="13">
        <f t="shared" si="8"/>
        <v>0</v>
      </c>
      <c r="U32" s="14">
        <f t="shared" si="9"/>
        <v>0</v>
      </c>
      <c r="V32" s="14">
        <f t="shared" si="10"/>
        <v>1404</v>
      </c>
      <c r="W32" s="14">
        <f t="shared" si="11"/>
        <v>140</v>
      </c>
      <c r="X32" s="14">
        <v>1</v>
      </c>
      <c r="Y32" s="14"/>
    </row>
    <row r="33" spans="1:25" ht="25.5">
      <c r="A33" s="12">
        <v>26</v>
      </c>
      <c r="B33" s="63" t="s">
        <v>113</v>
      </c>
      <c r="C33" s="64" t="s">
        <v>89</v>
      </c>
      <c r="D33" s="63" t="s">
        <v>114</v>
      </c>
      <c r="E33" s="68" t="s">
        <v>622</v>
      </c>
      <c r="F33" s="68" t="s">
        <v>622</v>
      </c>
      <c r="G33" s="65" t="s">
        <v>65</v>
      </c>
      <c r="H33" s="165">
        <v>2</v>
      </c>
      <c r="I33" s="167">
        <v>3076</v>
      </c>
      <c r="J33" s="68" t="s">
        <v>622</v>
      </c>
      <c r="K33" s="165">
        <v>2</v>
      </c>
      <c r="L33" s="167">
        <v>3076</v>
      </c>
      <c r="M33" s="45">
        <v>1398</v>
      </c>
      <c r="N33" s="45">
        <v>140</v>
      </c>
      <c r="O33" s="66" t="s">
        <v>66</v>
      </c>
      <c r="P33" s="70" t="s">
        <v>622</v>
      </c>
      <c r="Q33" s="15">
        <v>1</v>
      </c>
      <c r="R33" s="16">
        <f t="shared" si="6"/>
        <v>2</v>
      </c>
      <c r="S33" s="14">
        <f t="shared" si="7"/>
        <v>3076</v>
      </c>
      <c r="T33" s="13">
        <f t="shared" si="8"/>
        <v>2</v>
      </c>
      <c r="U33" s="14">
        <f t="shared" si="9"/>
        <v>3076</v>
      </c>
      <c r="V33" s="14">
        <f t="shared" si="10"/>
        <v>1398</v>
      </c>
      <c r="W33" s="14">
        <f t="shared" si="11"/>
        <v>140</v>
      </c>
      <c r="X33" s="14">
        <v>1</v>
      </c>
      <c r="Y33" s="14"/>
    </row>
    <row r="34" spans="1:25" ht="25.5">
      <c r="A34" s="12">
        <v>27</v>
      </c>
      <c r="B34" s="63" t="s">
        <v>113</v>
      </c>
      <c r="C34" s="64" t="s">
        <v>89</v>
      </c>
      <c r="D34" s="63" t="s">
        <v>115</v>
      </c>
      <c r="E34" s="68" t="s">
        <v>622</v>
      </c>
      <c r="F34" s="68" t="s">
        <v>622</v>
      </c>
      <c r="G34" s="65" t="s">
        <v>65</v>
      </c>
      <c r="H34" s="166"/>
      <c r="I34" s="168"/>
      <c r="J34" s="68" t="s">
        <v>622</v>
      </c>
      <c r="K34" s="166"/>
      <c r="L34" s="168"/>
      <c r="M34" s="45">
        <v>1398</v>
      </c>
      <c r="N34" s="45">
        <v>140</v>
      </c>
      <c r="O34" s="66" t="s">
        <v>66</v>
      </c>
      <c r="P34" s="70" t="s">
        <v>622</v>
      </c>
      <c r="Q34" s="15">
        <v>1</v>
      </c>
      <c r="R34" s="16">
        <f t="shared" si="6"/>
        <v>0</v>
      </c>
      <c r="S34" s="14">
        <f t="shared" si="7"/>
        <v>0</v>
      </c>
      <c r="T34" s="13">
        <f t="shared" si="8"/>
        <v>0</v>
      </c>
      <c r="U34" s="14">
        <f t="shared" si="9"/>
        <v>0</v>
      </c>
      <c r="V34" s="14">
        <f t="shared" si="10"/>
        <v>1398</v>
      </c>
      <c r="W34" s="14">
        <f t="shared" si="11"/>
        <v>140</v>
      </c>
      <c r="X34" s="14">
        <v>1</v>
      </c>
      <c r="Y34" s="14"/>
    </row>
    <row r="35" spans="1:25" ht="25.5">
      <c r="A35" s="12">
        <v>28</v>
      </c>
      <c r="B35" s="63" t="s">
        <v>116</v>
      </c>
      <c r="C35" s="64" t="s">
        <v>89</v>
      </c>
      <c r="D35" s="63" t="s">
        <v>117</v>
      </c>
      <c r="E35" s="63" t="s">
        <v>118</v>
      </c>
      <c r="F35" s="68" t="s">
        <v>622</v>
      </c>
      <c r="G35" s="65" t="s">
        <v>65</v>
      </c>
      <c r="H35" s="14">
        <v>1</v>
      </c>
      <c r="I35" s="16">
        <v>789</v>
      </c>
      <c r="J35" s="68" t="s">
        <v>622</v>
      </c>
      <c r="K35" s="14">
        <v>1</v>
      </c>
      <c r="L35" s="16">
        <v>789</v>
      </c>
      <c r="M35" s="45">
        <v>717</v>
      </c>
      <c r="N35" s="45">
        <v>72</v>
      </c>
      <c r="O35" s="66" t="s">
        <v>66</v>
      </c>
      <c r="P35" s="70" t="s">
        <v>622</v>
      </c>
      <c r="Q35" s="15">
        <v>1</v>
      </c>
      <c r="R35" s="16">
        <f t="shared" si="6"/>
        <v>1</v>
      </c>
      <c r="S35" s="14">
        <f t="shared" si="7"/>
        <v>789</v>
      </c>
      <c r="T35" s="13">
        <f t="shared" si="8"/>
        <v>1</v>
      </c>
      <c r="U35" s="14">
        <f t="shared" si="9"/>
        <v>789</v>
      </c>
      <c r="V35" s="14">
        <f t="shared" si="10"/>
        <v>717</v>
      </c>
      <c r="W35" s="14">
        <f t="shared" si="11"/>
        <v>72</v>
      </c>
      <c r="X35" s="14">
        <v>1</v>
      </c>
      <c r="Y35" s="14"/>
    </row>
    <row r="36" spans="1:25" ht="25.5">
      <c r="A36" s="12">
        <v>29</v>
      </c>
      <c r="B36" s="63" t="s">
        <v>119</v>
      </c>
      <c r="C36" s="64" t="s">
        <v>89</v>
      </c>
      <c r="D36" s="63" t="s">
        <v>120</v>
      </c>
      <c r="E36" s="63" t="s">
        <v>121</v>
      </c>
      <c r="F36" s="68" t="s">
        <v>622</v>
      </c>
      <c r="G36" s="65" t="s">
        <v>65</v>
      </c>
      <c r="H36" s="14">
        <v>1</v>
      </c>
      <c r="I36" s="16">
        <v>802</v>
      </c>
      <c r="J36" s="68" t="s">
        <v>622</v>
      </c>
      <c r="K36" s="14">
        <v>1</v>
      </c>
      <c r="L36" s="16">
        <v>802</v>
      </c>
      <c r="M36" s="45">
        <v>729</v>
      </c>
      <c r="N36" s="45">
        <v>73</v>
      </c>
      <c r="O36" s="66" t="s">
        <v>66</v>
      </c>
      <c r="P36" s="70" t="s">
        <v>622</v>
      </c>
      <c r="Q36" s="15">
        <v>1</v>
      </c>
      <c r="R36" s="16">
        <f t="shared" si="6"/>
        <v>1</v>
      </c>
      <c r="S36" s="14">
        <f t="shared" si="7"/>
        <v>802</v>
      </c>
      <c r="T36" s="13">
        <f t="shared" si="8"/>
        <v>1</v>
      </c>
      <c r="U36" s="14">
        <f t="shared" si="9"/>
        <v>802</v>
      </c>
      <c r="V36" s="14">
        <f t="shared" si="10"/>
        <v>729</v>
      </c>
      <c r="W36" s="14">
        <f t="shared" si="11"/>
        <v>73</v>
      </c>
      <c r="X36" s="14">
        <v>1</v>
      </c>
      <c r="Y36" s="14"/>
    </row>
    <row r="37" spans="1:25" ht="25.5">
      <c r="A37" s="12">
        <v>30</v>
      </c>
      <c r="B37" s="63" t="s">
        <v>122</v>
      </c>
      <c r="C37" s="64" t="s">
        <v>89</v>
      </c>
      <c r="D37" s="63" t="s">
        <v>123</v>
      </c>
      <c r="E37" s="68" t="s">
        <v>622</v>
      </c>
      <c r="F37" s="68" t="s">
        <v>622</v>
      </c>
      <c r="G37" s="65" t="s">
        <v>65</v>
      </c>
      <c r="H37" s="14">
        <v>1</v>
      </c>
      <c r="I37" s="16">
        <v>1576</v>
      </c>
      <c r="J37" s="68" t="s">
        <v>622</v>
      </c>
      <c r="K37" s="14">
        <v>1</v>
      </c>
      <c r="L37" s="16">
        <v>1576</v>
      </c>
      <c r="M37" s="45">
        <v>1433</v>
      </c>
      <c r="N37" s="45">
        <v>143</v>
      </c>
      <c r="O37" s="66" t="s">
        <v>66</v>
      </c>
      <c r="P37" s="70" t="s">
        <v>622</v>
      </c>
      <c r="Q37" s="15">
        <v>1</v>
      </c>
      <c r="R37" s="16">
        <f t="shared" si="6"/>
        <v>1</v>
      </c>
      <c r="S37" s="14">
        <f t="shared" si="7"/>
        <v>1576</v>
      </c>
      <c r="T37" s="13">
        <f t="shared" si="8"/>
        <v>1</v>
      </c>
      <c r="U37" s="14">
        <f t="shared" si="9"/>
        <v>1576</v>
      </c>
      <c r="V37" s="14">
        <f t="shared" si="10"/>
        <v>1433</v>
      </c>
      <c r="W37" s="14">
        <f t="shared" si="11"/>
        <v>143</v>
      </c>
      <c r="X37" s="14">
        <v>1</v>
      </c>
      <c r="Y37" s="14"/>
    </row>
    <row r="38" spans="1:25" ht="25.5">
      <c r="A38" s="12">
        <v>31</v>
      </c>
      <c r="B38" s="63" t="s">
        <v>124</v>
      </c>
      <c r="C38" s="64" t="s">
        <v>89</v>
      </c>
      <c r="D38" s="63" t="s">
        <v>125</v>
      </c>
      <c r="E38" s="68" t="s">
        <v>622</v>
      </c>
      <c r="F38" s="68" t="s">
        <v>622</v>
      </c>
      <c r="G38" s="65" t="s">
        <v>65</v>
      </c>
      <c r="H38" s="14">
        <v>1</v>
      </c>
      <c r="I38" s="16">
        <v>2142</v>
      </c>
      <c r="J38" s="68" t="s">
        <v>622</v>
      </c>
      <c r="K38" s="14">
        <v>1</v>
      </c>
      <c r="L38" s="16">
        <v>2142</v>
      </c>
      <c r="M38" s="45">
        <v>1072.4000000000001</v>
      </c>
      <c r="N38" s="45">
        <v>1069.6000000000001</v>
      </c>
      <c r="O38" s="66" t="s">
        <v>66</v>
      </c>
      <c r="P38" s="70" t="s">
        <v>622</v>
      </c>
      <c r="Q38" s="15">
        <v>1</v>
      </c>
      <c r="R38" s="16">
        <f t="shared" si="6"/>
        <v>1</v>
      </c>
      <c r="S38" s="14">
        <f t="shared" si="7"/>
        <v>2142</v>
      </c>
      <c r="T38" s="13">
        <f t="shared" si="8"/>
        <v>1</v>
      </c>
      <c r="U38" s="14">
        <f t="shared" si="9"/>
        <v>2142</v>
      </c>
      <c r="V38" s="14">
        <f t="shared" si="10"/>
        <v>1072.4000000000001</v>
      </c>
      <c r="W38" s="14">
        <f t="shared" si="11"/>
        <v>1069.6000000000001</v>
      </c>
      <c r="X38" s="14">
        <v>1</v>
      </c>
      <c r="Y38" s="14"/>
    </row>
    <row r="39" spans="1:25" ht="25.5">
      <c r="A39" s="12">
        <v>32</v>
      </c>
      <c r="B39" s="63" t="s">
        <v>126</v>
      </c>
      <c r="C39" s="64" t="s">
        <v>89</v>
      </c>
      <c r="D39" s="63" t="s">
        <v>127</v>
      </c>
      <c r="E39" s="68" t="s">
        <v>622</v>
      </c>
      <c r="F39" s="68" t="s">
        <v>622</v>
      </c>
      <c r="G39" s="65" t="s">
        <v>65</v>
      </c>
      <c r="H39" s="14">
        <v>1</v>
      </c>
      <c r="I39" s="16">
        <v>624</v>
      </c>
      <c r="J39" s="68" t="s">
        <v>622</v>
      </c>
      <c r="K39" s="14">
        <v>1</v>
      </c>
      <c r="L39" s="16">
        <v>624</v>
      </c>
      <c r="M39" s="45">
        <v>567</v>
      </c>
      <c r="N39" s="45">
        <v>57</v>
      </c>
      <c r="O39" s="66" t="s">
        <v>66</v>
      </c>
      <c r="P39" s="70" t="s">
        <v>622</v>
      </c>
      <c r="Q39" s="15">
        <v>1</v>
      </c>
      <c r="R39" s="16">
        <f t="shared" si="6"/>
        <v>1</v>
      </c>
      <c r="S39" s="14">
        <f t="shared" si="7"/>
        <v>624</v>
      </c>
      <c r="T39" s="13">
        <f t="shared" si="8"/>
        <v>1</v>
      </c>
      <c r="U39" s="14">
        <f t="shared" si="9"/>
        <v>624</v>
      </c>
      <c r="V39" s="14">
        <f t="shared" si="10"/>
        <v>567</v>
      </c>
      <c r="W39" s="14">
        <f t="shared" si="11"/>
        <v>57</v>
      </c>
      <c r="X39" s="14">
        <v>1</v>
      </c>
      <c r="Y39" s="14"/>
    </row>
    <row r="40" spans="1:25" ht="25.5">
      <c r="A40" s="12">
        <v>33</v>
      </c>
      <c r="B40" s="63" t="s">
        <v>128</v>
      </c>
      <c r="C40" s="64" t="s">
        <v>89</v>
      </c>
      <c r="D40" s="63" t="s">
        <v>129</v>
      </c>
      <c r="E40" s="63" t="s">
        <v>130</v>
      </c>
      <c r="F40" s="68" t="s">
        <v>622</v>
      </c>
      <c r="G40" s="65" t="s">
        <v>65</v>
      </c>
      <c r="H40" s="14">
        <v>1</v>
      </c>
      <c r="I40" s="16">
        <v>188</v>
      </c>
      <c r="J40" s="68" t="s">
        <v>622</v>
      </c>
      <c r="K40" s="14">
        <v>1</v>
      </c>
      <c r="L40" s="16">
        <v>188</v>
      </c>
      <c r="M40" s="45">
        <v>171</v>
      </c>
      <c r="N40" s="45">
        <v>17</v>
      </c>
      <c r="O40" s="66" t="s">
        <v>66</v>
      </c>
      <c r="P40" s="70" t="s">
        <v>622</v>
      </c>
      <c r="Q40" s="15">
        <v>1</v>
      </c>
      <c r="R40" s="16">
        <f t="shared" si="6"/>
        <v>1</v>
      </c>
      <c r="S40" s="14">
        <f t="shared" si="7"/>
        <v>188</v>
      </c>
      <c r="T40" s="13">
        <f t="shared" si="8"/>
        <v>1</v>
      </c>
      <c r="U40" s="14">
        <f t="shared" si="9"/>
        <v>188</v>
      </c>
      <c r="V40" s="14">
        <f t="shared" si="10"/>
        <v>171</v>
      </c>
      <c r="W40" s="14">
        <f t="shared" si="11"/>
        <v>17</v>
      </c>
      <c r="X40" s="14">
        <v>1</v>
      </c>
      <c r="Y40" s="14"/>
    </row>
    <row r="41" spans="1:25" ht="26.25" thickBot="1">
      <c r="A41" s="12">
        <v>34</v>
      </c>
      <c r="B41" s="63" t="s">
        <v>131</v>
      </c>
      <c r="C41" s="64" t="s">
        <v>89</v>
      </c>
      <c r="D41" s="63" t="s">
        <v>132</v>
      </c>
      <c r="E41" s="63" t="s">
        <v>133</v>
      </c>
      <c r="F41" s="68" t="s">
        <v>622</v>
      </c>
      <c r="G41" s="65" t="s">
        <v>65</v>
      </c>
      <c r="H41" s="14">
        <v>1</v>
      </c>
      <c r="I41" s="16">
        <v>2238</v>
      </c>
      <c r="J41" s="68" t="s">
        <v>622</v>
      </c>
      <c r="K41" s="14">
        <v>1</v>
      </c>
      <c r="L41" s="16">
        <v>2238</v>
      </c>
      <c r="M41" s="45">
        <v>1567.6000000000001</v>
      </c>
      <c r="N41" s="45">
        <v>670.4</v>
      </c>
      <c r="O41" s="66" t="s">
        <v>66</v>
      </c>
      <c r="P41" s="70" t="s">
        <v>622</v>
      </c>
      <c r="Q41" s="15">
        <v>1</v>
      </c>
      <c r="R41" s="16">
        <f t="shared" si="6"/>
        <v>1</v>
      </c>
      <c r="S41" s="14">
        <f t="shared" si="7"/>
        <v>2238</v>
      </c>
      <c r="T41" s="13">
        <f t="shared" si="8"/>
        <v>1</v>
      </c>
      <c r="U41" s="14">
        <f t="shared" si="9"/>
        <v>2238</v>
      </c>
      <c r="V41" s="14">
        <f t="shared" si="10"/>
        <v>1567.6000000000001</v>
      </c>
      <c r="W41" s="14">
        <f t="shared" si="11"/>
        <v>670.4</v>
      </c>
      <c r="X41" s="14">
        <v>1</v>
      </c>
      <c r="Y41" s="14"/>
    </row>
    <row r="42" spans="1:25" ht="26.25" thickBot="1">
      <c r="A42" s="17"/>
      <c r="B42" s="18" t="s">
        <v>134</v>
      </c>
      <c r="C42" s="54" t="s">
        <v>55</v>
      </c>
      <c r="D42" s="54" t="s">
        <v>55</v>
      </c>
      <c r="E42" s="54" t="s">
        <v>55</v>
      </c>
      <c r="F42" s="54" t="s">
        <v>55</v>
      </c>
      <c r="G42" s="49" t="s">
        <v>55</v>
      </c>
      <c r="H42" s="19">
        <f>SUM(Таблиця!R16:R41)</f>
        <v>25</v>
      </c>
      <c r="I42" s="20">
        <f>SUM(Таблиця!S16:S41)</f>
        <v>39815</v>
      </c>
      <c r="J42" s="69" t="s">
        <v>622</v>
      </c>
      <c r="K42" s="21">
        <f>SUM(Таблиця!T16:T41)</f>
        <v>25</v>
      </c>
      <c r="L42" s="22">
        <f>SUM(Таблиця!U16:U41)</f>
        <v>39815</v>
      </c>
      <c r="M42" s="46">
        <f>SUM(Таблиця!V16:V41)</f>
        <v>32983</v>
      </c>
      <c r="N42" s="46">
        <f>SUM(Таблиця!W16:W41)</f>
        <v>6832</v>
      </c>
      <c r="O42" s="69" t="s">
        <v>622</v>
      </c>
      <c r="P42" s="50" t="s">
        <v>55</v>
      </c>
    </row>
    <row r="43" spans="1:25" ht="13.5" thickBot="1">
      <c r="A43" s="62" t="s">
        <v>702</v>
      </c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1"/>
    </row>
    <row r="44" spans="1:25" ht="51">
      <c r="A44" s="12">
        <v>1</v>
      </c>
      <c r="B44" s="63" t="s">
        <v>703</v>
      </c>
      <c r="C44" s="64" t="s">
        <v>704</v>
      </c>
      <c r="D44" s="63" t="s">
        <v>705</v>
      </c>
      <c r="E44" s="63" t="s">
        <v>706</v>
      </c>
      <c r="F44" s="63" t="s">
        <v>59</v>
      </c>
      <c r="G44" s="65" t="s">
        <v>65</v>
      </c>
      <c r="H44" s="14">
        <v>1</v>
      </c>
      <c r="I44" s="16">
        <v>7200</v>
      </c>
      <c r="J44" s="14"/>
      <c r="K44" s="14">
        <v>1</v>
      </c>
      <c r="L44" s="16">
        <v>7200</v>
      </c>
      <c r="M44" s="45">
        <v>2700</v>
      </c>
      <c r="N44" s="45">
        <v>4500</v>
      </c>
      <c r="O44" s="66" t="s">
        <v>66</v>
      </c>
      <c r="P44" s="51"/>
    </row>
    <row r="45" spans="1:25" ht="38.25">
      <c r="A45" s="12">
        <v>2</v>
      </c>
      <c r="B45" s="63" t="s">
        <v>707</v>
      </c>
      <c r="C45" s="64" t="s">
        <v>708</v>
      </c>
      <c r="D45" s="63" t="s">
        <v>709</v>
      </c>
      <c r="E45" s="63" t="s">
        <v>710</v>
      </c>
      <c r="F45" s="63" t="s">
        <v>59</v>
      </c>
      <c r="G45" s="65" t="s">
        <v>65</v>
      </c>
      <c r="H45" s="165">
        <v>4</v>
      </c>
      <c r="I45" s="167">
        <v>49180</v>
      </c>
      <c r="J45" s="14"/>
      <c r="K45" s="165">
        <v>4</v>
      </c>
      <c r="L45" s="167">
        <v>49180</v>
      </c>
      <c r="M45" s="45">
        <v>2664</v>
      </c>
      <c r="N45" s="45">
        <v>9631</v>
      </c>
      <c r="O45" s="66" t="s">
        <v>66</v>
      </c>
      <c r="P45" s="51"/>
    </row>
    <row r="46" spans="1:25" ht="38.25">
      <c r="A46" s="12">
        <v>3</v>
      </c>
      <c r="B46" s="63" t="s">
        <v>707</v>
      </c>
      <c r="C46" s="64" t="s">
        <v>708</v>
      </c>
      <c r="D46" s="63" t="s">
        <v>711</v>
      </c>
      <c r="E46" s="63" t="s">
        <v>712</v>
      </c>
      <c r="F46" s="63" t="s">
        <v>59</v>
      </c>
      <c r="G46" s="65" t="s">
        <v>65</v>
      </c>
      <c r="H46" s="169"/>
      <c r="I46" s="170"/>
      <c r="J46" s="14"/>
      <c r="K46" s="169"/>
      <c r="L46" s="170"/>
      <c r="M46" s="45">
        <v>2664</v>
      </c>
      <c r="N46" s="45">
        <v>9631</v>
      </c>
      <c r="O46" s="66" t="s">
        <v>66</v>
      </c>
      <c r="P46" s="51"/>
    </row>
    <row r="47" spans="1:25" ht="38.25">
      <c r="A47" s="12">
        <v>4</v>
      </c>
      <c r="B47" s="63" t="s">
        <v>707</v>
      </c>
      <c r="C47" s="64" t="s">
        <v>75</v>
      </c>
      <c r="D47" s="63" t="s">
        <v>713</v>
      </c>
      <c r="E47" s="63" t="s">
        <v>714</v>
      </c>
      <c r="F47" s="63" t="s">
        <v>59</v>
      </c>
      <c r="G47" s="65" t="s">
        <v>65</v>
      </c>
      <c r="H47" s="169"/>
      <c r="I47" s="170"/>
      <c r="J47" s="14"/>
      <c r="K47" s="169"/>
      <c r="L47" s="170"/>
      <c r="M47" s="45">
        <v>2664</v>
      </c>
      <c r="N47" s="45">
        <v>9631</v>
      </c>
      <c r="O47" s="66" t="s">
        <v>66</v>
      </c>
      <c r="P47" s="51"/>
    </row>
    <row r="48" spans="1:25" ht="38.25">
      <c r="A48" s="12">
        <v>5</v>
      </c>
      <c r="B48" s="63" t="s">
        <v>707</v>
      </c>
      <c r="C48" s="64" t="s">
        <v>75</v>
      </c>
      <c r="D48" s="63" t="s">
        <v>715</v>
      </c>
      <c r="E48" s="63" t="s">
        <v>716</v>
      </c>
      <c r="F48" s="63" t="s">
        <v>59</v>
      </c>
      <c r="G48" s="65" t="s">
        <v>65</v>
      </c>
      <c r="H48" s="166"/>
      <c r="I48" s="168"/>
      <c r="J48" s="14"/>
      <c r="K48" s="166"/>
      <c r="L48" s="168"/>
      <c r="M48" s="45">
        <v>2664</v>
      </c>
      <c r="N48" s="45">
        <v>9631</v>
      </c>
      <c r="O48" s="66" t="s">
        <v>66</v>
      </c>
      <c r="P48" s="51"/>
    </row>
    <row r="49" spans="1:16" ht="38.25">
      <c r="A49" s="12">
        <v>6</v>
      </c>
      <c r="B49" s="63" t="s">
        <v>717</v>
      </c>
      <c r="C49" s="64" t="s">
        <v>718</v>
      </c>
      <c r="D49" s="63" t="s">
        <v>719</v>
      </c>
      <c r="E49" s="63" t="s">
        <v>720</v>
      </c>
      <c r="F49" s="63" t="s">
        <v>59</v>
      </c>
      <c r="G49" s="65" t="s">
        <v>65</v>
      </c>
      <c r="H49" s="165">
        <v>3</v>
      </c>
      <c r="I49" s="167">
        <v>32289</v>
      </c>
      <c r="J49" s="14"/>
      <c r="K49" s="165">
        <v>3</v>
      </c>
      <c r="L49" s="167">
        <v>32289</v>
      </c>
      <c r="M49" s="45">
        <v>2152.6</v>
      </c>
      <c r="N49" s="45">
        <v>8610.4</v>
      </c>
      <c r="O49" s="66" t="s">
        <v>66</v>
      </c>
      <c r="P49" s="51"/>
    </row>
    <row r="50" spans="1:16" ht="38.25">
      <c r="A50" s="12">
        <v>7</v>
      </c>
      <c r="B50" s="63" t="s">
        <v>717</v>
      </c>
      <c r="C50" s="64" t="s">
        <v>718</v>
      </c>
      <c r="D50" s="63" t="s">
        <v>721</v>
      </c>
      <c r="E50" s="63" t="s">
        <v>722</v>
      </c>
      <c r="F50" s="63" t="s">
        <v>59</v>
      </c>
      <c r="G50" s="65" t="s">
        <v>65</v>
      </c>
      <c r="H50" s="169"/>
      <c r="I50" s="170"/>
      <c r="J50" s="14"/>
      <c r="K50" s="169"/>
      <c r="L50" s="170"/>
      <c r="M50" s="45">
        <v>2152.6</v>
      </c>
      <c r="N50" s="45">
        <v>8610.4</v>
      </c>
      <c r="O50" s="66" t="s">
        <v>66</v>
      </c>
      <c r="P50" s="51"/>
    </row>
    <row r="51" spans="1:16" ht="38.25">
      <c r="A51" s="12">
        <v>8</v>
      </c>
      <c r="B51" s="63" t="s">
        <v>717</v>
      </c>
      <c r="C51" s="64" t="s">
        <v>718</v>
      </c>
      <c r="D51" s="63" t="s">
        <v>723</v>
      </c>
      <c r="E51" s="63" t="s">
        <v>724</v>
      </c>
      <c r="F51" s="63" t="s">
        <v>59</v>
      </c>
      <c r="G51" s="65" t="s">
        <v>65</v>
      </c>
      <c r="H51" s="166"/>
      <c r="I51" s="168"/>
      <c r="J51" s="14"/>
      <c r="K51" s="166"/>
      <c r="L51" s="168"/>
      <c r="M51" s="45">
        <v>2152.6</v>
      </c>
      <c r="N51" s="45">
        <v>8610.4</v>
      </c>
      <c r="O51" s="66" t="s">
        <v>66</v>
      </c>
      <c r="P51" s="51"/>
    </row>
    <row r="52" spans="1:16" ht="25.5">
      <c r="A52" s="12">
        <v>9</v>
      </c>
      <c r="B52" s="63" t="s">
        <v>725</v>
      </c>
      <c r="C52" s="64" t="s">
        <v>726</v>
      </c>
      <c r="D52" s="63" t="s">
        <v>727</v>
      </c>
      <c r="E52" s="63" t="s">
        <v>728</v>
      </c>
      <c r="F52" s="63" t="s">
        <v>59</v>
      </c>
      <c r="G52" s="65" t="s">
        <v>65</v>
      </c>
      <c r="H52" s="14">
        <v>1</v>
      </c>
      <c r="I52" s="16">
        <v>3145</v>
      </c>
      <c r="J52" s="14"/>
      <c r="K52" s="14">
        <v>1</v>
      </c>
      <c r="L52" s="16">
        <v>3145</v>
      </c>
      <c r="M52" s="45">
        <v>866</v>
      </c>
      <c r="N52" s="45">
        <v>2279</v>
      </c>
      <c r="O52" s="66" t="s">
        <v>66</v>
      </c>
      <c r="P52" s="51"/>
    </row>
    <row r="53" spans="1:16" ht="25.5">
      <c r="A53" s="12">
        <v>10</v>
      </c>
      <c r="B53" s="63" t="s">
        <v>729</v>
      </c>
      <c r="C53" s="64" t="s">
        <v>704</v>
      </c>
      <c r="D53" s="63" t="s">
        <v>730</v>
      </c>
      <c r="E53" s="63" t="s">
        <v>731</v>
      </c>
      <c r="F53" s="63" t="s">
        <v>732</v>
      </c>
      <c r="G53" s="65" t="s">
        <v>65</v>
      </c>
      <c r="H53" s="165">
        <v>3</v>
      </c>
      <c r="I53" s="167">
        <v>21600</v>
      </c>
      <c r="J53" s="14"/>
      <c r="K53" s="165">
        <v>3</v>
      </c>
      <c r="L53" s="167">
        <v>21600</v>
      </c>
      <c r="M53" s="45">
        <v>2700</v>
      </c>
      <c r="N53" s="45">
        <v>4500</v>
      </c>
      <c r="O53" s="66" t="s">
        <v>66</v>
      </c>
      <c r="P53" s="51"/>
    </row>
    <row r="54" spans="1:16" ht="25.5">
      <c r="A54" s="12">
        <v>11</v>
      </c>
      <c r="B54" s="63" t="s">
        <v>729</v>
      </c>
      <c r="C54" s="64" t="s">
        <v>704</v>
      </c>
      <c r="D54" s="63" t="s">
        <v>733</v>
      </c>
      <c r="E54" s="63" t="s">
        <v>731</v>
      </c>
      <c r="F54" s="63" t="s">
        <v>732</v>
      </c>
      <c r="G54" s="65" t="s">
        <v>65</v>
      </c>
      <c r="H54" s="169"/>
      <c r="I54" s="170"/>
      <c r="J54" s="14"/>
      <c r="K54" s="169"/>
      <c r="L54" s="170"/>
      <c r="M54" s="45">
        <v>2700</v>
      </c>
      <c r="N54" s="45">
        <v>4500</v>
      </c>
      <c r="O54" s="66" t="s">
        <v>66</v>
      </c>
      <c r="P54" s="51"/>
    </row>
    <row r="55" spans="1:16" ht="25.5">
      <c r="A55" s="12">
        <v>12</v>
      </c>
      <c r="B55" s="63" t="s">
        <v>729</v>
      </c>
      <c r="C55" s="64" t="s">
        <v>704</v>
      </c>
      <c r="D55" s="63" t="s">
        <v>734</v>
      </c>
      <c r="E55" s="63" t="s">
        <v>731</v>
      </c>
      <c r="F55" s="63" t="s">
        <v>732</v>
      </c>
      <c r="G55" s="65" t="s">
        <v>65</v>
      </c>
      <c r="H55" s="166"/>
      <c r="I55" s="168"/>
      <c r="J55" s="14"/>
      <c r="K55" s="166"/>
      <c r="L55" s="168"/>
      <c r="M55" s="45">
        <v>2700</v>
      </c>
      <c r="N55" s="45">
        <v>4500</v>
      </c>
      <c r="O55" s="66" t="s">
        <v>66</v>
      </c>
      <c r="P55" s="51"/>
    </row>
    <row r="56" spans="1:16" ht="38.25">
      <c r="A56" s="12">
        <v>13</v>
      </c>
      <c r="B56" s="63" t="s">
        <v>735</v>
      </c>
      <c r="C56" s="64" t="s">
        <v>704</v>
      </c>
      <c r="D56" s="63" t="s">
        <v>736</v>
      </c>
      <c r="E56" s="63" t="s">
        <v>731</v>
      </c>
      <c r="F56" s="63" t="s">
        <v>737</v>
      </c>
      <c r="G56" s="65" t="s">
        <v>65</v>
      </c>
      <c r="H56" s="165">
        <v>3</v>
      </c>
      <c r="I56" s="167">
        <v>21600</v>
      </c>
      <c r="J56" s="14"/>
      <c r="K56" s="165">
        <v>3</v>
      </c>
      <c r="L56" s="167">
        <v>21600</v>
      </c>
      <c r="M56" s="45">
        <v>2700</v>
      </c>
      <c r="N56" s="45">
        <v>4500</v>
      </c>
      <c r="O56" s="66" t="s">
        <v>66</v>
      </c>
      <c r="P56" s="51"/>
    </row>
    <row r="57" spans="1:16" ht="38.25">
      <c r="A57" s="12">
        <v>14</v>
      </c>
      <c r="B57" s="63" t="s">
        <v>735</v>
      </c>
      <c r="C57" s="64" t="s">
        <v>704</v>
      </c>
      <c r="D57" s="63" t="s">
        <v>738</v>
      </c>
      <c r="E57" s="63" t="s">
        <v>731</v>
      </c>
      <c r="F57" s="63" t="s">
        <v>737</v>
      </c>
      <c r="G57" s="65" t="s">
        <v>65</v>
      </c>
      <c r="H57" s="169"/>
      <c r="I57" s="170"/>
      <c r="J57" s="14"/>
      <c r="K57" s="169"/>
      <c r="L57" s="170"/>
      <c r="M57" s="45">
        <v>2700</v>
      </c>
      <c r="N57" s="45">
        <v>4500</v>
      </c>
      <c r="O57" s="66" t="s">
        <v>66</v>
      </c>
      <c r="P57" s="51"/>
    </row>
    <row r="58" spans="1:16" ht="38.25">
      <c r="A58" s="12">
        <v>15</v>
      </c>
      <c r="B58" s="63" t="s">
        <v>735</v>
      </c>
      <c r="C58" s="64" t="s">
        <v>704</v>
      </c>
      <c r="D58" s="63" t="s">
        <v>739</v>
      </c>
      <c r="E58" s="63" t="s">
        <v>731</v>
      </c>
      <c r="F58" s="63" t="s">
        <v>740</v>
      </c>
      <c r="G58" s="65" t="s">
        <v>65</v>
      </c>
      <c r="H58" s="166"/>
      <c r="I58" s="168"/>
      <c r="J58" s="14"/>
      <c r="K58" s="166"/>
      <c r="L58" s="168"/>
      <c r="M58" s="45">
        <v>2700</v>
      </c>
      <c r="N58" s="45">
        <v>4500</v>
      </c>
      <c r="O58" s="66" t="s">
        <v>66</v>
      </c>
      <c r="P58" s="51"/>
    </row>
    <row r="59" spans="1:16" ht="25.5">
      <c r="A59" s="12">
        <v>16</v>
      </c>
      <c r="B59" s="63" t="s">
        <v>741</v>
      </c>
      <c r="C59" s="64" t="s">
        <v>742</v>
      </c>
      <c r="D59" s="63" t="s">
        <v>743</v>
      </c>
      <c r="E59" s="63" t="s">
        <v>744</v>
      </c>
      <c r="F59" s="63" t="s">
        <v>59</v>
      </c>
      <c r="G59" s="65" t="s">
        <v>65</v>
      </c>
      <c r="H59" s="165">
        <v>2</v>
      </c>
      <c r="I59" s="167">
        <v>30840</v>
      </c>
      <c r="J59" s="14"/>
      <c r="K59" s="165">
        <v>2</v>
      </c>
      <c r="L59" s="167">
        <v>30840</v>
      </c>
      <c r="M59" s="45">
        <v>4113</v>
      </c>
      <c r="N59" s="45">
        <v>11307</v>
      </c>
      <c r="O59" s="66" t="s">
        <v>66</v>
      </c>
      <c r="P59" s="51"/>
    </row>
    <row r="60" spans="1:16" ht="25.5">
      <c r="A60" s="12">
        <v>17</v>
      </c>
      <c r="B60" s="63" t="s">
        <v>741</v>
      </c>
      <c r="C60" s="64" t="s">
        <v>742</v>
      </c>
      <c r="D60" s="63" t="s">
        <v>745</v>
      </c>
      <c r="E60" s="63" t="s">
        <v>746</v>
      </c>
      <c r="F60" s="63" t="s">
        <v>59</v>
      </c>
      <c r="G60" s="65" t="s">
        <v>65</v>
      </c>
      <c r="H60" s="166"/>
      <c r="I60" s="168"/>
      <c r="J60" s="14"/>
      <c r="K60" s="166"/>
      <c r="L60" s="168"/>
      <c r="M60" s="45">
        <v>4113</v>
      </c>
      <c r="N60" s="45">
        <v>11307</v>
      </c>
      <c r="O60" s="66" t="s">
        <v>66</v>
      </c>
      <c r="P60" s="51"/>
    </row>
    <row r="61" spans="1:16" ht="38.25">
      <c r="A61" s="12">
        <v>18</v>
      </c>
      <c r="B61" s="63" t="s">
        <v>747</v>
      </c>
      <c r="C61" s="64" t="s">
        <v>704</v>
      </c>
      <c r="D61" s="63" t="s">
        <v>748</v>
      </c>
      <c r="E61" s="63" t="s">
        <v>749</v>
      </c>
      <c r="F61" s="63" t="s">
        <v>750</v>
      </c>
      <c r="G61" s="65" t="s">
        <v>65</v>
      </c>
      <c r="H61" s="165">
        <v>2</v>
      </c>
      <c r="I61" s="167">
        <v>10660</v>
      </c>
      <c r="J61" s="14"/>
      <c r="K61" s="165">
        <v>2</v>
      </c>
      <c r="L61" s="167">
        <v>10660</v>
      </c>
      <c r="M61" s="45">
        <v>1998</v>
      </c>
      <c r="N61" s="45">
        <v>3332</v>
      </c>
      <c r="O61" s="66" t="s">
        <v>66</v>
      </c>
      <c r="P61" s="51"/>
    </row>
    <row r="62" spans="1:16" ht="38.25">
      <c r="A62" s="12">
        <v>19</v>
      </c>
      <c r="B62" s="63" t="s">
        <v>747</v>
      </c>
      <c r="C62" s="64" t="s">
        <v>704</v>
      </c>
      <c r="D62" s="63" t="s">
        <v>751</v>
      </c>
      <c r="E62" s="63" t="s">
        <v>752</v>
      </c>
      <c r="F62" s="63" t="s">
        <v>753</v>
      </c>
      <c r="G62" s="65" t="s">
        <v>65</v>
      </c>
      <c r="H62" s="166"/>
      <c r="I62" s="168"/>
      <c r="J62" s="14"/>
      <c r="K62" s="166"/>
      <c r="L62" s="168"/>
      <c r="M62" s="45">
        <v>1998</v>
      </c>
      <c r="N62" s="45">
        <v>3332</v>
      </c>
      <c r="O62" s="66" t="s">
        <v>66</v>
      </c>
      <c r="P62" s="51"/>
    </row>
    <row r="63" spans="1:16" ht="38.25">
      <c r="A63" s="12">
        <v>20</v>
      </c>
      <c r="B63" s="63" t="s">
        <v>754</v>
      </c>
      <c r="C63" s="64" t="s">
        <v>742</v>
      </c>
      <c r="D63" s="63" t="s">
        <v>755</v>
      </c>
      <c r="E63" s="63" t="s">
        <v>756</v>
      </c>
      <c r="F63" s="63" t="s">
        <v>59</v>
      </c>
      <c r="G63" s="65" t="s">
        <v>65</v>
      </c>
      <c r="H63" s="165">
        <v>2</v>
      </c>
      <c r="I63" s="167">
        <v>8640</v>
      </c>
      <c r="J63" s="14"/>
      <c r="K63" s="165">
        <v>2</v>
      </c>
      <c r="L63" s="167">
        <v>8640</v>
      </c>
      <c r="M63" s="45">
        <v>1152</v>
      </c>
      <c r="N63" s="45">
        <v>3168</v>
      </c>
      <c r="O63" s="66" t="s">
        <v>66</v>
      </c>
      <c r="P63" s="51"/>
    </row>
    <row r="64" spans="1:16" ht="38.25">
      <c r="A64" s="12">
        <v>21</v>
      </c>
      <c r="B64" s="63" t="s">
        <v>754</v>
      </c>
      <c r="C64" s="64" t="s">
        <v>742</v>
      </c>
      <c r="D64" s="63" t="s">
        <v>757</v>
      </c>
      <c r="E64" s="63" t="s">
        <v>758</v>
      </c>
      <c r="F64" s="63" t="s">
        <v>59</v>
      </c>
      <c r="G64" s="65" t="s">
        <v>65</v>
      </c>
      <c r="H64" s="166"/>
      <c r="I64" s="168"/>
      <c r="J64" s="14"/>
      <c r="K64" s="166"/>
      <c r="L64" s="168"/>
      <c r="M64" s="45">
        <v>1152</v>
      </c>
      <c r="N64" s="45">
        <v>3168</v>
      </c>
      <c r="O64" s="66" t="s">
        <v>66</v>
      </c>
      <c r="P64" s="51"/>
    </row>
    <row r="65" spans="1:16" ht="38.25">
      <c r="A65" s="12">
        <v>22</v>
      </c>
      <c r="B65" s="63" t="s">
        <v>759</v>
      </c>
      <c r="C65" s="64" t="s">
        <v>760</v>
      </c>
      <c r="D65" s="63" t="s">
        <v>761</v>
      </c>
      <c r="E65" s="63" t="s">
        <v>762</v>
      </c>
      <c r="F65" s="63" t="s">
        <v>59</v>
      </c>
      <c r="G65" s="65" t="s">
        <v>65</v>
      </c>
      <c r="H65" s="165">
        <v>5</v>
      </c>
      <c r="I65" s="167">
        <v>19850</v>
      </c>
      <c r="J65" s="14"/>
      <c r="K65" s="165">
        <v>5</v>
      </c>
      <c r="L65" s="167">
        <v>19850</v>
      </c>
      <c r="M65" s="45">
        <v>860</v>
      </c>
      <c r="N65" s="45">
        <v>3110</v>
      </c>
      <c r="O65" s="66" t="s">
        <v>66</v>
      </c>
      <c r="P65" s="51"/>
    </row>
    <row r="66" spans="1:16" ht="38.25">
      <c r="A66" s="12">
        <v>23</v>
      </c>
      <c r="B66" s="63" t="s">
        <v>759</v>
      </c>
      <c r="C66" s="64" t="s">
        <v>708</v>
      </c>
      <c r="D66" s="63" t="s">
        <v>763</v>
      </c>
      <c r="E66" s="63" t="s">
        <v>764</v>
      </c>
      <c r="F66" s="63" t="s">
        <v>59</v>
      </c>
      <c r="G66" s="65" t="s">
        <v>65</v>
      </c>
      <c r="H66" s="169"/>
      <c r="I66" s="170"/>
      <c r="J66" s="14"/>
      <c r="K66" s="169"/>
      <c r="L66" s="170"/>
      <c r="M66" s="45">
        <v>860</v>
      </c>
      <c r="N66" s="45">
        <v>3110</v>
      </c>
      <c r="O66" s="66" t="s">
        <v>66</v>
      </c>
      <c r="P66" s="51"/>
    </row>
    <row r="67" spans="1:16" ht="38.25">
      <c r="A67" s="12">
        <v>24</v>
      </c>
      <c r="B67" s="63" t="s">
        <v>759</v>
      </c>
      <c r="C67" s="64" t="s">
        <v>708</v>
      </c>
      <c r="D67" s="63" t="s">
        <v>765</v>
      </c>
      <c r="E67" s="63" t="s">
        <v>766</v>
      </c>
      <c r="F67" s="63" t="s">
        <v>59</v>
      </c>
      <c r="G67" s="65" t="s">
        <v>65</v>
      </c>
      <c r="H67" s="169"/>
      <c r="I67" s="170"/>
      <c r="J67" s="14"/>
      <c r="K67" s="169"/>
      <c r="L67" s="170"/>
      <c r="M67" s="45">
        <v>860</v>
      </c>
      <c r="N67" s="45">
        <v>3110</v>
      </c>
      <c r="O67" s="66" t="s">
        <v>66</v>
      </c>
      <c r="P67" s="51"/>
    </row>
    <row r="68" spans="1:16" ht="38.25">
      <c r="A68" s="12">
        <v>25</v>
      </c>
      <c r="B68" s="63" t="s">
        <v>759</v>
      </c>
      <c r="C68" s="64" t="s">
        <v>75</v>
      </c>
      <c r="D68" s="63" t="s">
        <v>767</v>
      </c>
      <c r="E68" s="63" t="s">
        <v>768</v>
      </c>
      <c r="F68" s="63" t="s">
        <v>59</v>
      </c>
      <c r="G68" s="65" t="s">
        <v>65</v>
      </c>
      <c r="H68" s="169"/>
      <c r="I68" s="170"/>
      <c r="J68" s="14"/>
      <c r="K68" s="169"/>
      <c r="L68" s="170"/>
      <c r="M68" s="45">
        <v>860</v>
      </c>
      <c r="N68" s="45">
        <v>3110</v>
      </c>
      <c r="O68" s="66" t="s">
        <v>66</v>
      </c>
      <c r="P68" s="51"/>
    </row>
    <row r="69" spans="1:16" ht="38.25">
      <c r="A69" s="12">
        <v>26</v>
      </c>
      <c r="B69" s="63" t="s">
        <v>759</v>
      </c>
      <c r="C69" s="64" t="s">
        <v>75</v>
      </c>
      <c r="D69" s="63" t="s">
        <v>769</v>
      </c>
      <c r="E69" s="63" t="s">
        <v>770</v>
      </c>
      <c r="F69" s="63" t="s">
        <v>59</v>
      </c>
      <c r="G69" s="65" t="s">
        <v>65</v>
      </c>
      <c r="H69" s="166"/>
      <c r="I69" s="168"/>
      <c r="J69" s="14"/>
      <c r="K69" s="166"/>
      <c r="L69" s="168"/>
      <c r="M69" s="45">
        <v>860</v>
      </c>
      <c r="N69" s="45">
        <v>3110</v>
      </c>
      <c r="O69" s="66" t="s">
        <v>66</v>
      </c>
      <c r="P69" s="51"/>
    </row>
    <row r="70" spans="1:16" ht="38.25">
      <c r="A70" s="12">
        <v>27</v>
      </c>
      <c r="B70" s="63" t="s">
        <v>771</v>
      </c>
      <c r="C70" s="64" t="s">
        <v>718</v>
      </c>
      <c r="D70" s="63" t="s">
        <v>772</v>
      </c>
      <c r="E70" s="63" t="s">
        <v>773</v>
      </c>
      <c r="F70" s="63" t="s">
        <v>59</v>
      </c>
      <c r="G70" s="65" t="s">
        <v>65</v>
      </c>
      <c r="H70" s="14">
        <v>1</v>
      </c>
      <c r="I70" s="16">
        <v>3971</v>
      </c>
      <c r="J70" s="14"/>
      <c r="K70" s="14">
        <v>1</v>
      </c>
      <c r="L70" s="16">
        <v>3971</v>
      </c>
      <c r="M70" s="45">
        <v>794.2</v>
      </c>
      <c r="N70" s="45">
        <v>3176.8</v>
      </c>
      <c r="O70" s="66" t="s">
        <v>66</v>
      </c>
      <c r="P70" s="51"/>
    </row>
    <row r="71" spans="1:16" ht="38.25">
      <c r="A71" s="12">
        <v>28</v>
      </c>
      <c r="B71" s="63" t="s">
        <v>774</v>
      </c>
      <c r="C71" s="64" t="s">
        <v>176</v>
      </c>
      <c r="D71" s="63" t="s">
        <v>775</v>
      </c>
      <c r="E71" s="63" t="s">
        <v>776</v>
      </c>
      <c r="F71" s="63" t="s">
        <v>777</v>
      </c>
      <c r="G71" s="65" t="s">
        <v>65</v>
      </c>
      <c r="H71" s="14">
        <v>1</v>
      </c>
      <c r="I71" s="16">
        <v>4709</v>
      </c>
      <c r="J71" s="14"/>
      <c r="K71" s="14">
        <v>1</v>
      </c>
      <c r="L71" s="16">
        <v>4709</v>
      </c>
      <c r="M71" s="45">
        <v>941.80000000000007</v>
      </c>
      <c r="N71" s="45">
        <v>3767.2000000000003</v>
      </c>
      <c r="O71" s="66" t="s">
        <v>66</v>
      </c>
      <c r="P71" s="51"/>
    </row>
    <row r="72" spans="1:16" ht="38.25">
      <c r="A72" s="12">
        <v>29</v>
      </c>
      <c r="B72" s="63" t="s">
        <v>778</v>
      </c>
      <c r="C72" s="64" t="s">
        <v>704</v>
      </c>
      <c r="D72" s="63" t="s">
        <v>779</v>
      </c>
      <c r="E72" s="63" t="s">
        <v>780</v>
      </c>
      <c r="F72" s="63" t="s">
        <v>781</v>
      </c>
      <c r="G72" s="65" t="s">
        <v>65</v>
      </c>
      <c r="H72" s="165">
        <v>2</v>
      </c>
      <c r="I72" s="167">
        <v>11980</v>
      </c>
      <c r="J72" s="14"/>
      <c r="K72" s="165">
        <v>2</v>
      </c>
      <c r="L72" s="167">
        <v>11980</v>
      </c>
      <c r="M72" s="45">
        <v>2247</v>
      </c>
      <c r="N72" s="45">
        <v>3743</v>
      </c>
      <c r="O72" s="66" t="s">
        <v>66</v>
      </c>
      <c r="P72" s="51"/>
    </row>
    <row r="73" spans="1:16" ht="38.25">
      <c r="A73" s="12">
        <v>30</v>
      </c>
      <c r="B73" s="63" t="s">
        <v>778</v>
      </c>
      <c r="C73" s="64" t="s">
        <v>704</v>
      </c>
      <c r="D73" s="63" t="s">
        <v>782</v>
      </c>
      <c r="E73" s="63" t="s">
        <v>783</v>
      </c>
      <c r="F73" s="63" t="s">
        <v>750</v>
      </c>
      <c r="G73" s="65" t="s">
        <v>65</v>
      </c>
      <c r="H73" s="166"/>
      <c r="I73" s="168"/>
      <c r="J73" s="14"/>
      <c r="K73" s="166"/>
      <c r="L73" s="168"/>
      <c r="M73" s="45">
        <v>2247</v>
      </c>
      <c r="N73" s="45">
        <v>3743</v>
      </c>
      <c r="O73" s="66" t="s">
        <v>66</v>
      </c>
      <c r="P73" s="51"/>
    </row>
    <row r="74" spans="1:16" ht="25.5">
      <c r="A74" s="12">
        <v>31</v>
      </c>
      <c r="B74" s="63" t="s">
        <v>784</v>
      </c>
      <c r="C74" s="64" t="s">
        <v>704</v>
      </c>
      <c r="D74" s="63" t="s">
        <v>785</v>
      </c>
      <c r="E74" s="63" t="s">
        <v>706</v>
      </c>
      <c r="F74" s="63" t="s">
        <v>732</v>
      </c>
      <c r="G74" s="65" t="s">
        <v>65</v>
      </c>
      <c r="H74" s="14">
        <v>1</v>
      </c>
      <c r="I74" s="16">
        <v>2810</v>
      </c>
      <c r="J74" s="14"/>
      <c r="K74" s="14">
        <v>1</v>
      </c>
      <c r="L74" s="16">
        <v>2810</v>
      </c>
      <c r="M74" s="45">
        <v>1053</v>
      </c>
      <c r="N74" s="45">
        <v>1757</v>
      </c>
      <c r="O74" s="66" t="s">
        <v>66</v>
      </c>
      <c r="P74" s="51"/>
    </row>
    <row r="75" spans="1:16" ht="25.5">
      <c r="A75" s="12">
        <v>32</v>
      </c>
      <c r="B75" s="63" t="s">
        <v>786</v>
      </c>
      <c r="C75" s="64" t="s">
        <v>718</v>
      </c>
      <c r="D75" s="63" t="s">
        <v>787</v>
      </c>
      <c r="E75" s="63" t="s">
        <v>59</v>
      </c>
      <c r="F75" s="63" t="s">
        <v>59</v>
      </c>
      <c r="G75" s="65" t="s">
        <v>65</v>
      </c>
      <c r="H75" s="165">
        <v>2</v>
      </c>
      <c r="I75" s="167">
        <v>7240</v>
      </c>
      <c r="J75" s="14"/>
      <c r="K75" s="165">
        <v>2</v>
      </c>
      <c r="L75" s="167">
        <v>7240</v>
      </c>
      <c r="M75" s="45">
        <v>724</v>
      </c>
      <c r="N75" s="45">
        <v>2896</v>
      </c>
      <c r="O75" s="66" t="s">
        <v>66</v>
      </c>
      <c r="P75" s="51"/>
    </row>
    <row r="76" spans="1:16" ht="38.25">
      <c r="A76" s="12">
        <v>33</v>
      </c>
      <c r="B76" s="63" t="s">
        <v>788</v>
      </c>
      <c r="C76" s="64" t="s">
        <v>789</v>
      </c>
      <c r="D76" s="63" t="s">
        <v>790</v>
      </c>
      <c r="E76" s="63" t="s">
        <v>791</v>
      </c>
      <c r="F76" s="63" t="s">
        <v>792</v>
      </c>
      <c r="G76" s="65" t="s">
        <v>65</v>
      </c>
      <c r="H76" s="166"/>
      <c r="I76" s="168"/>
      <c r="J76" s="14"/>
      <c r="K76" s="166"/>
      <c r="L76" s="168"/>
      <c r="M76" s="45">
        <v>693.83</v>
      </c>
      <c r="N76" s="45">
        <v>2926.17</v>
      </c>
      <c r="O76" s="66" t="s">
        <v>66</v>
      </c>
      <c r="P76" s="51"/>
    </row>
    <row r="77" spans="1:16" ht="51">
      <c r="A77" s="12">
        <v>34</v>
      </c>
      <c r="B77" s="63" t="s">
        <v>793</v>
      </c>
      <c r="C77" s="64" t="s">
        <v>367</v>
      </c>
      <c r="D77" s="63" t="s">
        <v>794</v>
      </c>
      <c r="E77" s="63" t="s">
        <v>795</v>
      </c>
      <c r="F77" s="63" t="s">
        <v>59</v>
      </c>
      <c r="G77" s="65" t="s">
        <v>65</v>
      </c>
      <c r="H77" s="14">
        <v>1</v>
      </c>
      <c r="I77" s="16">
        <v>5058</v>
      </c>
      <c r="J77" s="14"/>
      <c r="K77" s="14">
        <v>1</v>
      </c>
      <c r="L77" s="16">
        <v>5058</v>
      </c>
      <c r="M77" s="45">
        <v>1515.6000000000001</v>
      </c>
      <c r="N77" s="45">
        <v>3542.4</v>
      </c>
      <c r="O77" s="66" t="s">
        <v>66</v>
      </c>
      <c r="P77" s="51"/>
    </row>
    <row r="78" spans="1:16" ht="38.25">
      <c r="A78" s="12">
        <v>35</v>
      </c>
      <c r="B78" s="63" t="s">
        <v>796</v>
      </c>
      <c r="C78" s="64" t="s">
        <v>367</v>
      </c>
      <c r="D78" s="63" t="s">
        <v>797</v>
      </c>
      <c r="E78" s="63" t="s">
        <v>59</v>
      </c>
      <c r="F78" s="63" t="s">
        <v>59</v>
      </c>
      <c r="G78" s="65" t="s">
        <v>65</v>
      </c>
      <c r="H78" s="14">
        <v>1</v>
      </c>
      <c r="I78" s="16">
        <v>3582</v>
      </c>
      <c r="J78" s="14"/>
      <c r="K78" s="14">
        <v>1</v>
      </c>
      <c r="L78" s="16">
        <v>3582</v>
      </c>
      <c r="M78" s="45">
        <v>1792.8000000000002</v>
      </c>
      <c r="N78" s="45">
        <v>1789.2</v>
      </c>
      <c r="O78" s="66" t="s">
        <v>139</v>
      </c>
      <c r="P78" s="51"/>
    </row>
    <row r="79" spans="1:16" ht="38.25">
      <c r="A79" s="12">
        <v>36</v>
      </c>
      <c r="B79" s="63" t="s">
        <v>798</v>
      </c>
      <c r="C79" s="64" t="s">
        <v>367</v>
      </c>
      <c r="D79" s="63" t="s">
        <v>799</v>
      </c>
      <c r="E79" s="63" t="s">
        <v>59</v>
      </c>
      <c r="F79" s="63" t="s">
        <v>59</v>
      </c>
      <c r="G79" s="65" t="s">
        <v>65</v>
      </c>
      <c r="H79" s="14">
        <v>1</v>
      </c>
      <c r="I79" s="16">
        <v>5041</v>
      </c>
      <c r="J79" s="14"/>
      <c r="K79" s="14">
        <v>1</v>
      </c>
      <c r="L79" s="16">
        <v>5041</v>
      </c>
      <c r="M79" s="45">
        <v>1512.2</v>
      </c>
      <c r="N79" s="45">
        <v>3528.8</v>
      </c>
      <c r="O79" s="66" t="s">
        <v>66</v>
      </c>
      <c r="P79" s="51"/>
    </row>
    <row r="80" spans="1:16" ht="38.25">
      <c r="A80" s="12">
        <v>37</v>
      </c>
      <c r="B80" s="63" t="s">
        <v>800</v>
      </c>
      <c r="C80" s="64" t="s">
        <v>367</v>
      </c>
      <c r="D80" s="63" t="s">
        <v>801</v>
      </c>
      <c r="E80" s="63" t="s">
        <v>59</v>
      </c>
      <c r="F80" s="63" t="s">
        <v>59</v>
      </c>
      <c r="G80" s="65" t="s">
        <v>65</v>
      </c>
      <c r="H80" s="165">
        <v>3</v>
      </c>
      <c r="I80" s="167">
        <v>16797</v>
      </c>
      <c r="J80" s="14"/>
      <c r="K80" s="165">
        <v>3</v>
      </c>
      <c r="L80" s="167">
        <v>16797</v>
      </c>
      <c r="M80" s="45">
        <v>1679.8000000000002</v>
      </c>
      <c r="N80" s="45">
        <v>3919.2000000000003</v>
      </c>
      <c r="O80" s="66" t="s">
        <v>66</v>
      </c>
      <c r="P80" s="51"/>
    </row>
    <row r="81" spans="1:16" ht="38.25">
      <c r="A81" s="12">
        <v>38</v>
      </c>
      <c r="B81" s="63" t="s">
        <v>800</v>
      </c>
      <c r="C81" s="64" t="s">
        <v>367</v>
      </c>
      <c r="D81" s="63" t="s">
        <v>802</v>
      </c>
      <c r="E81" s="63" t="s">
        <v>59</v>
      </c>
      <c r="F81" s="63" t="s">
        <v>59</v>
      </c>
      <c r="G81" s="65" t="s">
        <v>65</v>
      </c>
      <c r="H81" s="169"/>
      <c r="I81" s="170"/>
      <c r="J81" s="14"/>
      <c r="K81" s="169"/>
      <c r="L81" s="170"/>
      <c r="M81" s="45">
        <v>1679.8000000000002</v>
      </c>
      <c r="N81" s="45">
        <v>3919.2000000000003</v>
      </c>
      <c r="O81" s="66" t="s">
        <v>66</v>
      </c>
      <c r="P81" s="51"/>
    </row>
    <row r="82" spans="1:16" ht="38.25">
      <c r="A82" s="12">
        <v>39</v>
      </c>
      <c r="B82" s="63" t="s">
        <v>800</v>
      </c>
      <c r="C82" s="64" t="s">
        <v>367</v>
      </c>
      <c r="D82" s="63" t="s">
        <v>803</v>
      </c>
      <c r="E82" s="63" t="s">
        <v>59</v>
      </c>
      <c r="F82" s="63" t="s">
        <v>59</v>
      </c>
      <c r="G82" s="65" t="s">
        <v>65</v>
      </c>
      <c r="H82" s="166"/>
      <c r="I82" s="168"/>
      <c r="J82" s="14"/>
      <c r="K82" s="166"/>
      <c r="L82" s="168"/>
      <c r="M82" s="45">
        <v>1679.8000000000002</v>
      </c>
      <c r="N82" s="45">
        <v>3919.2000000000003</v>
      </c>
      <c r="O82" s="66" t="s">
        <v>66</v>
      </c>
      <c r="P82" s="51"/>
    </row>
    <row r="83" spans="1:16" ht="38.25">
      <c r="A83" s="12">
        <v>40</v>
      </c>
      <c r="B83" s="63" t="s">
        <v>804</v>
      </c>
      <c r="C83" s="64" t="s">
        <v>805</v>
      </c>
      <c r="D83" s="63" t="s">
        <v>806</v>
      </c>
      <c r="E83" s="63" t="s">
        <v>731</v>
      </c>
      <c r="F83" s="63" t="s">
        <v>807</v>
      </c>
      <c r="G83" s="65" t="s">
        <v>65</v>
      </c>
      <c r="H83" s="165">
        <v>63</v>
      </c>
      <c r="I83" s="167">
        <v>858060</v>
      </c>
      <c r="J83" s="14"/>
      <c r="K83" s="165">
        <v>63</v>
      </c>
      <c r="L83" s="167">
        <v>858060</v>
      </c>
      <c r="M83" s="45">
        <v>794.5</v>
      </c>
      <c r="N83" s="45">
        <v>12825.5</v>
      </c>
      <c r="O83" s="66" t="s">
        <v>66</v>
      </c>
      <c r="P83" s="51"/>
    </row>
    <row r="84" spans="1:16" ht="38.25">
      <c r="A84" s="12">
        <v>41</v>
      </c>
      <c r="B84" s="63" t="s">
        <v>804</v>
      </c>
      <c r="C84" s="64" t="s">
        <v>805</v>
      </c>
      <c r="D84" s="63" t="s">
        <v>808</v>
      </c>
      <c r="E84" s="63" t="s">
        <v>731</v>
      </c>
      <c r="F84" s="63" t="s">
        <v>807</v>
      </c>
      <c r="G84" s="65" t="s">
        <v>65</v>
      </c>
      <c r="H84" s="169"/>
      <c r="I84" s="170"/>
      <c r="J84" s="14"/>
      <c r="K84" s="169"/>
      <c r="L84" s="170"/>
      <c r="M84" s="45">
        <v>794.5</v>
      </c>
      <c r="N84" s="45">
        <v>12825.5</v>
      </c>
      <c r="O84" s="66" t="s">
        <v>66</v>
      </c>
      <c r="P84" s="51"/>
    </row>
    <row r="85" spans="1:16" ht="38.25">
      <c r="A85" s="12">
        <v>42</v>
      </c>
      <c r="B85" s="63" t="s">
        <v>804</v>
      </c>
      <c r="C85" s="64" t="s">
        <v>805</v>
      </c>
      <c r="D85" s="63" t="s">
        <v>809</v>
      </c>
      <c r="E85" s="63" t="s">
        <v>731</v>
      </c>
      <c r="F85" s="63" t="s">
        <v>807</v>
      </c>
      <c r="G85" s="65" t="s">
        <v>65</v>
      </c>
      <c r="H85" s="169"/>
      <c r="I85" s="170"/>
      <c r="J85" s="14"/>
      <c r="K85" s="169"/>
      <c r="L85" s="170"/>
      <c r="M85" s="45">
        <v>794.5</v>
      </c>
      <c r="N85" s="45">
        <v>12825.5</v>
      </c>
      <c r="O85" s="66" t="s">
        <v>66</v>
      </c>
      <c r="P85" s="51"/>
    </row>
    <row r="86" spans="1:16" ht="38.25">
      <c r="A86" s="12">
        <v>43</v>
      </c>
      <c r="B86" s="63" t="s">
        <v>804</v>
      </c>
      <c r="C86" s="64" t="s">
        <v>805</v>
      </c>
      <c r="D86" s="63" t="s">
        <v>810</v>
      </c>
      <c r="E86" s="63" t="s">
        <v>731</v>
      </c>
      <c r="F86" s="63" t="s">
        <v>807</v>
      </c>
      <c r="G86" s="65" t="s">
        <v>65</v>
      </c>
      <c r="H86" s="169"/>
      <c r="I86" s="170"/>
      <c r="J86" s="14"/>
      <c r="K86" s="169"/>
      <c r="L86" s="170"/>
      <c r="M86" s="45">
        <v>794.5</v>
      </c>
      <c r="N86" s="45">
        <v>12825.5</v>
      </c>
      <c r="O86" s="66" t="s">
        <v>66</v>
      </c>
      <c r="P86" s="51"/>
    </row>
    <row r="87" spans="1:16" ht="38.25">
      <c r="A87" s="12">
        <v>44</v>
      </c>
      <c r="B87" s="63" t="s">
        <v>804</v>
      </c>
      <c r="C87" s="64" t="s">
        <v>805</v>
      </c>
      <c r="D87" s="63" t="s">
        <v>811</v>
      </c>
      <c r="E87" s="63" t="s">
        <v>731</v>
      </c>
      <c r="F87" s="63" t="s">
        <v>807</v>
      </c>
      <c r="G87" s="65" t="s">
        <v>65</v>
      </c>
      <c r="H87" s="169"/>
      <c r="I87" s="170"/>
      <c r="J87" s="14"/>
      <c r="K87" s="169"/>
      <c r="L87" s="170"/>
      <c r="M87" s="45">
        <v>794.5</v>
      </c>
      <c r="N87" s="45">
        <v>12825.5</v>
      </c>
      <c r="O87" s="66" t="s">
        <v>66</v>
      </c>
      <c r="P87" s="51"/>
    </row>
    <row r="88" spans="1:16" ht="38.25">
      <c r="A88" s="12">
        <v>45</v>
      </c>
      <c r="B88" s="63" t="s">
        <v>804</v>
      </c>
      <c r="C88" s="64" t="s">
        <v>805</v>
      </c>
      <c r="D88" s="63" t="s">
        <v>812</v>
      </c>
      <c r="E88" s="63" t="s">
        <v>731</v>
      </c>
      <c r="F88" s="63" t="s">
        <v>807</v>
      </c>
      <c r="G88" s="65" t="s">
        <v>65</v>
      </c>
      <c r="H88" s="169"/>
      <c r="I88" s="170"/>
      <c r="J88" s="14"/>
      <c r="K88" s="169"/>
      <c r="L88" s="170"/>
      <c r="M88" s="45">
        <v>794.5</v>
      </c>
      <c r="N88" s="45">
        <v>12825.5</v>
      </c>
      <c r="O88" s="66" t="s">
        <v>66</v>
      </c>
      <c r="P88" s="51"/>
    </row>
    <row r="89" spans="1:16" ht="38.25">
      <c r="A89" s="12">
        <v>46</v>
      </c>
      <c r="B89" s="63" t="s">
        <v>804</v>
      </c>
      <c r="C89" s="64" t="s">
        <v>805</v>
      </c>
      <c r="D89" s="63" t="s">
        <v>813</v>
      </c>
      <c r="E89" s="63" t="s">
        <v>731</v>
      </c>
      <c r="F89" s="63" t="s">
        <v>807</v>
      </c>
      <c r="G89" s="65" t="s">
        <v>65</v>
      </c>
      <c r="H89" s="169"/>
      <c r="I89" s="170"/>
      <c r="J89" s="14"/>
      <c r="K89" s="169"/>
      <c r="L89" s="170"/>
      <c r="M89" s="45">
        <v>794.5</v>
      </c>
      <c r="N89" s="45">
        <v>12825.5</v>
      </c>
      <c r="O89" s="66" t="s">
        <v>66</v>
      </c>
      <c r="P89" s="51"/>
    </row>
    <row r="90" spans="1:16" ht="38.25">
      <c r="A90" s="12">
        <v>47</v>
      </c>
      <c r="B90" s="63" t="s">
        <v>804</v>
      </c>
      <c r="C90" s="64" t="s">
        <v>805</v>
      </c>
      <c r="D90" s="63" t="s">
        <v>814</v>
      </c>
      <c r="E90" s="63" t="s">
        <v>731</v>
      </c>
      <c r="F90" s="63" t="s">
        <v>807</v>
      </c>
      <c r="G90" s="65" t="s">
        <v>65</v>
      </c>
      <c r="H90" s="169"/>
      <c r="I90" s="170"/>
      <c r="J90" s="14"/>
      <c r="K90" s="169"/>
      <c r="L90" s="170"/>
      <c r="M90" s="45">
        <v>794.5</v>
      </c>
      <c r="N90" s="45">
        <v>12825.5</v>
      </c>
      <c r="O90" s="66" t="s">
        <v>66</v>
      </c>
      <c r="P90" s="51"/>
    </row>
    <row r="91" spans="1:16" ht="38.25">
      <c r="A91" s="12">
        <v>48</v>
      </c>
      <c r="B91" s="63" t="s">
        <v>804</v>
      </c>
      <c r="C91" s="64" t="s">
        <v>805</v>
      </c>
      <c r="D91" s="63" t="s">
        <v>815</v>
      </c>
      <c r="E91" s="63" t="s">
        <v>731</v>
      </c>
      <c r="F91" s="63" t="s">
        <v>807</v>
      </c>
      <c r="G91" s="65" t="s">
        <v>65</v>
      </c>
      <c r="H91" s="169"/>
      <c r="I91" s="170"/>
      <c r="J91" s="14"/>
      <c r="K91" s="169"/>
      <c r="L91" s="170"/>
      <c r="M91" s="45">
        <v>794.5</v>
      </c>
      <c r="N91" s="45">
        <v>12825.5</v>
      </c>
      <c r="O91" s="66" t="s">
        <v>66</v>
      </c>
      <c r="P91" s="51"/>
    </row>
    <row r="92" spans="1:16" ht="38.25">
      <c r="A92" s="12">
        <v>49</v>
      </c>
      <c r="B92" s="63" t="s">
        <v>804</v>
      </c>
      <c r="C92" s="64" t="s">
        <v>805</v>
      </c>
      <c r="D92" s="63" t="s">
        <v>816</v>
      </c>
      <c r="E92" s="63" t="s">
        <v>731</v>
      </c>
      <c r="F92" s="63" t="s">
        <v>807</v>
      </c>
      <c r="G92" s="65" t="s">
        <v>65</v>
      </c>
      <c r="H92" s="169"/>
      <c r="I92" s="170"/>
      <c r="J92" s="14"/>
      <c r="K92" s="169"/>
      <c r="L92" s="170"/>
      <c r="M92" s="45">
        <v>794.5</v>
      </c>
      <c r="N92" s="45">
        <v>12825.5</v>
      </c>
      <c r="O92" s="66" t="s">
        <v>66</v>
      </c>
      <c r="P92" s="51"/>
    </row>
    <row r="93" spans="1:16" ht="38.25">
      <c r="A93" s="12">
        <v>50</v>
      </c>
      <c r="B93" s="63" t="s">
        <v>804</v>
      </c>
      <c r="C93" s="64" t="s">
        <v>805</v>
      </c>
      <c r="D93" s="63" t="s">
        <v>817</v>
      </c>
      <c r="E93" s="63" t="s">
        <v>731</v>
      </c>
      <c r="F93" s="63" t="s">
        <v>807</v>
      </c>
      <c r="G93" s="65" t="s">
        <v>65</v>
      </c>
      <c r="H93" s="169"/>
      <c r="I93" s="170"/>
      <c r="J93" s="14"/>
      <c r="K93" s="169"/>
      <c r="L93" s="170"/>
      <c r="M93" s="45">
        <v>794.5</v>
      </c>
      <c r="N93" s="45">
        <v>12825.5</v>
      </c>
      <c r="O93" s="66" t="s">
        <v>66</v>
      </c>
      <c r="P93" s="51"/>
    </row>
    <row r="94" spans="1:16" ht="38.25">
      <c r="A94" s="12">
        <v>51</v>
      </c>
      <c r="B94" s="63" t="s">
        <v>804</v>
      </c>
      <c r="C94" s="64" t="s">
        <v>805</v>
      </c>
      <c r="D94" s="63" t="s">
        <v>818</v>
      </c>
      <c r="E94" s="63" t="s">
        <v>731</v>
      </c>
      <c r="F94" s="63" t="s">
        <v>807</v>
      </c>
      <c r="G94" s="65" t="s">
        <v>65</v>
      </c>
      <c r="H94" s="169"/>
      <c r="I94" s="170"/>
      <c r="J94" s="14"/>
      <c r="K94" s="169"/>
      <c r="L94" s="170"/>
      <c r="M94" s="45">
        <v>794.5</v>
      </c>
      <c r="N94" s="45">
        <v>12825.5</v>
      </c>
      <c r="O94" s="66" t="s">
        <v>66</v>
      </c>
      <c r="P94" s="51"/>
    </row>
    <row r="95" spans="1:16" ht="38.25">
      <c r="A95" s="12">
        <v>52</v>
      </c>
      <c r="B95" s="63" t="s">
        <v>804</v>
      </c>
      <c r="C95" s="64" t="s">
        <v>805</v>
      </c>
      <c r="D95" s="63" t="s">
        <v>819</v>
      </c>
      <c r="E95" s="63" t="s">
        <v>731</v>
      </c>
      <c r="F95" s="63" t="s">
        <v>807</v>
      </c>
      <c r="G95" s="65" t="s">
        <v>65</v>
      </c>
      <c r="H95" s="169"/>
      <c r="I95" s="170"/>
      <c r="J95" s="14"/>
      <c r="K95" s="169"/>
      <c r="L95" s="170"/>
      <c r="M95" s="45">
        <v>794.5</v>
      </c>
      <c r="N95" s="45">
        <v>12825.5</v>
      </c>
      <c r="O95" s="66" t="s">
        <v>66</v>
      </c>
      <c r="P95" s="51"/>
    </row>
    <row r="96" spans="1:16" ht="38.25">
      <c r="A96" s="12">
        <v>53</v>
      </c>
      <c r="B96" s="63" t="s">
        <v>804</v>
      </c>
      <c r="C96" s="64" t="s">
        <v>805</v>
      </c>
      <c r="D96" s="63" t="s">
        <v>820</v>
      </c>
      <c r="E96" s="63" t="s">
        <v>731</v>
      </c>
      <c r="F96" s="63" t="s">
        <v>807</v>
      </c>
      <c r="G96" s="65" t="s">
        <v>65</v>
      </c>
      <c r="H96" s="169"/>
      <c r="I96" s="170"/>
      <c r="J96" s="14"/>
      <c r="K96" s="169"/>
      <c r="L96" s="170"/>
      <c r="M96" s="45">
        <v>794.5</v>
      </c>
      <c r="N96" s="45">
        <v>12825.5</v>
      </c>
      <c r="O96" s="66" t="s">
        <v>66</v>
      </c>
      <c r="P96" s="51"/>
    </row>
    <row r="97" spans="1:16" ht="38.25">
      <c r="A97" s="12">
        <v>54</v>
      </c>
      <c r="B97" s="63" t="s">
        <v>804</v>
      </c>
      <c r="C97" s="64" t="s">
        <v>805</v>
      </c>
      <c r="D97" s="63" t="s">
        <v>821</v>
      </c>
      <c r="E97" s="63" t="s">
        <v>731</v>
      </c>
      <c r="F97" s="63" t="s">
        <v>807</v>
      </c>
      <c r="G97" s="65" t="s">
        <v>65</v>
      </c>
      <c r="H97" s="169"/>
      <c r="I97" s="170"/>
      <c r="J97" s="14"/>
      <c r="K97" s="169"/>
      <c r="L97" s="170"/>
      <c r="M97" s="45">
        <v>794.5</v>
      </c>
      <c r="N97" s="45">
        <v>12825.5</v>
      </c>
      <c r="O97" s="66" t="s">
        <v>66</v>
      </c>
      <c r="P97" s="51"/>
    </row>
    <row r="98" spans="1:16" ht="38.25">
      <c r="A98" s="12">
        <v>55</v>
      </c>
      <c r="B98" s="63" t="s">
        <v>804</v>
      </c>
      <c r="C98" s="64" t="s">
        <v>805</v>
      </c>
      <c r="D98" s="63" t="s">
        <v>822</v>
      </c>
      <c r="E98" s="63" t="s">
        <v>731</v>
      </c>
      <c r="F98" s="63" t="s">
        <v>807</v>
      </c>
      <c r="G98" s="65" t="s">
        <v>65</v>
      </c>
      <c r="H98" s="169"/>
      <c r="I98" s="170"/>
      <c r="J98" s="14"/>
      <c r="K98" s="169"/>
      <c r="L98" s="170"/>
      <c r="M98" s="45">
        <v>794.5</v>
      </c>
      <c r="N98" s="45">
        <v>12825.5</v>
      </c>
      <c r="O98" s="66" t="s">
        <v>66</v>
      </c>
      <c r="P98" s="51"/>
    </row>
    <row r="99" spans="1:16" ht="38.25">
      <c r="A99" s="12">
        <v>56</v>
      </c>
      <c r="B99" s="63" t="s">
        <v>804</v>
      </c>
      <c r="C99" s="64" t="s">
        <v>805</v>
      </c>
      <c r="D99" s="63" t="s">
        <v>823</v>
      </c>
      <c r="E99" s="63" t="s">
        <v>731</v>
      </c>
      <c r="F99" s="63" t="s">
        <v>807</v>
      </c>
      <c r="G99" s="65" t="s">
        <v>65</v>
      </c>
      <c r="H99" s="169"/>
      <c r="I99" s="170"/>
      <c r="J99" s="14"/>
      <c r="K99" s="169"/>
      <c r="L99" s="170"/>
      <c r="M99" s="45">
        <v>794.5</v>
      </c>
      <c r="N99" s="45">
        <v>12825.5</v>
      </c>
      <c r="O99" s="66" t="s">
        <v>66</v>
      </c>
      <c r="P99" s="51"/>
    </row>
    <row r="100" spans="1:16" ht="38.25">
      <c r="A100" s="12">
        <v>57</v>
      </c>
      <c r="B100" s="63" t="s">
        <v>804</v>
      </c>
      <c r="C100" s="64" t="s">
        <v>805</v>
      </c>
      <c r="D100" s="63" t="s">
        <v>824</v>
      </c>
      <c r="E100" s="63" t="s">
        <v>731</v>
      </c>
      <c r="F100" s="63" t="s">
        <v>807</v>
      </c>
      <c r="G100" s="65" t="s">
        <v>65</v>
      </c>
      <c r="H100" s="169"/>
      <c r="I100" s="170"/>
      <c r="J100" s="14"/>
      <c r="K100" s="169"/>
      <c r="L100" s="170"/>
      <c r="M100" s="45">
        <v>794.5</v>
      </c>
      <c r="N100" s="45">
        <v>12825.5</v>
      </c>
      <c r="O100" s="66" t="s">
        <v>66</v>
      </c>
      <c r="P100" s="51"/>
    </row>
    <row r="101" spans="1:16" ht="38.25">
      <c r="A101" s="12">
        <v>58</v>
      </c>
      <c r="B101" s="63" t="s">
        <v>804</v>
      </c>
      <c r="C101" s="64" t="s">
        <v>805</v>
      </c>
      <c r="D101" s="63" t="s">
        <v>825</v>
      </c>
      <c r="E101" s="63" t="s">
        <v>731</v>
      </c>
      <c r="F101" s="63" t="s">
        <v>807</v>
      </c>
      <c r="G101" s="65" t="s">
        <v>65</v>
      </c>
      <c r="H101" s="169"/>
      <c r="I101" s="170"/>
      <c r="J101" s="14"/>
      <c r="K101" s="169"/>
      <c r="L101" s="170"/>
      <c r="M101" s="45">
        <v>794.5</v>
      </c>
      <c r="N101" s="45">
        <v>12825.5</v>
      </c>
      <c r="O101" s="66" t="s">
        <v>66</v>
      </c>
      <c r="P101" s="51"/>
    </row>
    <row r="102" spans="1:16" ht="38.25">
      <c r="A102" s="12">
        <v>59</v>
      </c>
      <c r="B102" s="63" t="s">
        <v>804</v>
      </c>
      <c r="C102" s="64" t="s">
        <v>805</v>
      </c>
      <c r="D102" s="63" t="s">
        <v>826</v>
      </c>
      <c r="E102" s="63" t="s">
        <v>731</v>
      </c>
      <c r="F102" s="63" t="s">
        <v>807</v>
      </c>
      <c r="G102" s="65" t="s">
        <v>65</v>
      </c>
      <c r="H102" s="169"/>
      <c r="I102" s="170"/>
      <c r="J102" s="14"/>
      <c r="K102" s="169"/>
      <c r="L102" s="170"/>
      <c r="M102" s="45">
        <v>794.5</v>
      </c>
      <c r="N102" s="45">
        <v>12825.5</v>
      </c>
      <c r="O102" s="66" t="s">
        <v>66</v>
      </c>
      <c r="P102" s="51"/>
    </row>
    <row r="103" spans="1:16" ht="38.25">
      <c r="A103" s="12">
        <v>60</v>
      </c>
      <c r="B103" s="63" t="s">
        <v>804</v>
      </c>
      <c r="C103" s="64" t="s">
        <v>805</v>
      </c>
      <c r="D103" s="63" t="s">
        <v>827</v>
      </c>
      <c r="E103" s="63" t="s">
        <v>731</v>
      </c>
      <c r="F103" s="63" t="s">
        <v>807</v>
      </c>
      <c r="G103" s="65" t="s">
        <v>65</v>
      </c>
      <c r="H103" s="169"/>
      <c r="I103" s="170"/>
      <c r="J103" s="14"/>
      <c r="K103" s="169"/>
      <c r="L103" s="170"/>
      <c r="M103" s="45">
        <v>794.5</v>
      </c>
      <c r="N103" s="45">
        <v>12825.5</v>
      </c>
      <c r="O103" s="66" t="s">
        <v>66</v>
      </c>
      <c r="P103" s="51"/>
    </row>
    <row r="104" spans="1:16" ht="38.25">
      <c r="A104" s="12">
        <v>61</v>
      </c>
      <c r="B104" s="63" t="s">
        <v>804</v>
      </c>
      <c r="C104" s="64" t="s">
        <v>805</v>
      </c>
      <c r="D104" s="63" t="s">
        <v>828</v>
      </c>
      <c r="E104" s="63" t="s">
        <v>731</v>
      </c>
      <c r="F104" s="63" t="s">
        <v>807</v>
      </c>
      <c r="G104" s="65" t="s">
        <v>65</v>
      </c>
      <c r="H104" s="169"/>
      <c r="I104" s="170"/>
      <c r="J104" s="14"/>
      <c r="K104" s="169"/>
      <c r="L104" s="170"/>
      <c r="M104" s="45">
        <v>794.5</v>
      </c>
      <c r="N104" s="45">
        <v>12825.5</v>
      </c>
      <c r="O104" s="66" t="s">
        <v>66</v>
      </c>
      <c r="P104" s="51"/>
    </row>
    <row r="105" spans="1:16" ht="38.25">
      <c r="A105" s="12">
        <v>62</v>
      </c>
      <c r="B105" s="63" t="s">
        <v>804</v>
      </c>
      <c r="C105" s="64" t="s">
        <v>805</v>
      </c>
      <c r="D105" s="63" t="s">
        <v>829</v>
      </c>
      <c r="E105" s="63" t="s">
        <v>731</v>
      </c>
      <c r="F105" s="63" t="s">
        <v>807</v>
      </c>
      <c r="G105" s="65" t="s">
        <v>65</v>
      </c>
      <c r="H105" s="169"/>
      <c r="I105" s="170"/>
      <c r="J105" s="14"/>
      <c r="K105" s="169"/>
      <c r="L105" s="170"/>
      <c r="M105" s="45">
        <v>794.5</v>
      </c>
      <c r="N105" s="45">
        <v>12825.5</v>
      </c>
      <c r="O105" s="66" t="s">
        <v>66</v>
      </c>
      <c r="P105" s="51"/>
    </row>
    <row r="106" spans="1:16" ht="38.25">
      <c r="A106" s="12">
        <v>63</v>
      </c>
      <c r="B106" s="63" t="s">
        <v>804</v>
      </c>
      <c r="C106" s="64" t="s">
        <v>805</v>
      </c>
      <c r="D106" s="63" t="s">
        <v>830</v>
      </c>
      <c r="E106" s="63" t="s">
        <v>731</v>
      </c>
      <c r="F106" s="63" t="s">
        <v>807</v>
      </c>
      <c r="G106" s="65" t="s">
        <v>65</v>
      </c>
      <c r="H106" s="169"/>
      <c r="I106" s="170"/>
      <c r="J106" s="14"/>
      <c r="K106" s="169"/>
      <c r="L106" s="170"/>
      <c r="M106" s="45">
        <v>794.5</v>
      </c>
      <c r="N106" s="45">
        <v>12825.5</v>
      </c>
      <c r="O106" s="66" t="s">
        <v>66</v>
      </c>
      <c r="P106" s="51"/>
    </row>
    <row r="107" spans="1:16" ht="38.25">
      <c r="A107" s="12">
        <v>64</v>
      </c>
      <c r="B107" s="63" t="s">
        <v>804</v>
      </c>
      <c r="C107" s="64" t="s">
        <v>805</v>
      </c>
      <c r="D107" s="63" t="s">
        <v>831</v>
      </c>
      <c r="E107" s="63" t="s">
        <v>731</v>
      </c>
      <c r="F107" s="63" t="s">
        <v>807</v>
      </c>
      <c r="G107" s="65" t="s">
        <v>65</v>
      </c>
      <c r="H107" s="169"/>
      <c r="I107" s="170"/>
      <c r="J107" s="14"/>
      <c r="K107" s="169"/>
      <c r="L107" s="170"/>
      <c r="M107" s="45">
        <v>794.5</v>
      </c>
      <c r="N107" s="45">
        <v>12825.5</v>
      </c>
      <c r="O107" s="66" t="s">
        <v>66</v>
      </c>
      <c r="P107" s="51"/>
    </row>
    <row r="108" spans="1:16" ht="38.25">
      <c r="A108" s="12">
        <v>65</v>
      </c>
      <c r="B108" s="63" t="s">
        <v>804</v>
      </c>
      <c r="C108" s="64" t="s">
        <v>805</v>
      </c>
      <c r="D108" s="63" t="s">
        <v>832</v>
      </c>
      <c r="E108" s="63" t="s">
        <v>731</v>
      </c>
      <c r="F108" s="63" t="s">
        <v>807</v>
      </c>
      <c r="G108" s="65" t="s">
        <v>65</v>
      </c>
      <c r="H108" s="169"/>
      <c r="I108" s="170"/>
      <c r="J108" s="14"/>
      <c r="K108" s="169"/>
      <c r="L108" s="170"/>
      <c r="M108" s="45">
        <v>794.5</v>
      </c>
      <c r="N108" s="45">
        <v>12825.5</v>
      </c>
      <c r="O108" s="66" t="s">
        <v>66</v>
      </c>
      <c r="P108" s="51"/>
    </row>
    <row r="109" spans="1:16" ht="38.25">
      <c r="A109" s="12">
        <v>66</v>
      </c>
      <c r="B109" s="63" t="s">
        <v>804</v>
      </c>
      <c r="C109" s="64" t="s">
        <v>805</v>
      </c>
      <c r="D109" s="63" t="s">
        <v>833</v>
      </c>
      <c r="E109" s="63" t="s">
        <v>731</v>
      </c>
      <c r="F109" s="63" t="s">
        <v>807</v>
      </c>
      <c r="G109" s="65" t="s">
        <v>65</v>
      </c>
      <c r="H109" s="169"/>
      <c r="I109" s="170"/>
      <c r="J109" s="14"/>
      <c r="K109" s="169"/>
      <c r="L109" s="170"/>
      <c r="M109" s="45">
        <v>794.5</v>
      </c>
      <c r="N109" s="45">
        <v>12825.5</v>
      </c>
      <c r="O109" s="66" t="s">
        <v>66</v>
      </c>
      <c r="P109" s="51"/>
    </row>
    <row r="110" spans="1:16" ht="38.25">
      <c r="A110" s="12">
        <v>67</v>
      </c>
      <c r="B110" s="63" t="s">
        <v>804</v>
      </c>
      <c r="C110" s="64" t="s">
        <v>805</v>
      </c>
      <c r="D110" s="63" t="s">
        <v>834</v>
      </c>
      <c r="E110" s="63" t="s">
        <v>731</v>
      </c>
      <c r="F110" s="63" t="s">
        <v>807</v>
      </c>
      <c r="G110" s="65" t="s">
        <v>65</v>
      </c>
      <c r="H110" s="169"/>
      <c r="I110" s="170"/>
      <c r="J110" s="14"/>
      <c r="K110" s="169"/>
      <c r="L110" s="170"/>
      <c r="M110" s="45">
        <v>794.5</v>
      </c>
      <c r="N110" s="45">
        <v>12825.5</v>
      </c>
      <c r="O110" s="66" t="s">
        <v>66</v>
      </c>
      <c r="P110" s="51"/>
    </row>
    <row r="111" spans="1:16" ht="38.25">
      <c r="A111" s="12">
        <v>68</v>
      </c>
      <c r="B111" s="63" t="s">
        <v>804</v>
      </c>
      <c r="C111" s="64" t="s">
        <v>805</v>
      </c>
      <c r="D111" s="63" t="s">
        <v>835</v>
      </c>
      <c r="E111" s="63" t="s">
        <v>731</v>
      </c>
      <c r="F111" s="63" t="s">
        <v>807</v>
      </c>
      <c r="G111" s="65" t="s">
        <v>65</v>
      </c>
      <c r="H111" s="169"/>
      <c r="I111" s="170"/>
      <c r="J111" s="14"/>
      <c r="K111" s="169"/>
      <c r="L111" s="170"/>
      <c r="M111" s="45">
        <v>794.5</v>
      </c>
      <c r="N111" s="45">
        <v>12825.5</v>
      </c>
      <c r="O111" s="66" t="s">
        <v>66</v>
      </c>
      <c r="P111" s="51"/>
    </row>
    <row r="112" spans="1:16" ht="38.25">
      <c r="A112" s="12">
        <v>69</v>
      </c>
      <c r="B112" s="63" t="s">
        <v>804</v>
      </c>
      <c r="C112" s="64" t="s">
        <v>805</v>
      </c>
      <c r="D112" s="63" t="s">
        <v>836</v>
      </c>
      <c r="E112" s="63" t="s">
        <v>731</v>
      </c>
      <c r="F112" s="63" t="s">
        <v>807</v>
      </c>
      <c r="G112" s="65" t="s">
        <v>65</v>
      </c>
      <c r="H112" s="169"/>
      <c r="I112" s="170"/>
      <c r="J112" s="14"/>
      <c r="K112" s="169"/>
      <c r="L112" s="170"/>
      <c r="M112" s="45">
        <v>794.5</v>
      </c>
      <c r="N112" s="45">
        <v>12825.5</v>
      </c>
      <c r="O112" s="66" t="s">
        <v>66</v>
      </c>
      <c r="P112" s="51"/>
    </row>
    <row r="113" spans="1:16" ht="38.25">
      <c r="A113" s="12">
        <v>70</v>
      </c>
      <c r="B113" s="63" t="s">
        <v>804</v>
      </c>
      <c r="C113" s="64" t="s">
        <v>805</v>
      </c>
      <c r="D113" s="63" t="s">
        <v>837</v>
      </c>
      <c r="E113" s="63" t="s">
        <v>731</v>
      </c>
      <c r="F113" s="63" t="s">
        <v>807</v>
      </c>
      <c r="G113" s="65" t="s">
        <v>65</v>
      </c>
      <c r="H113" s="169"/>
      <c r="I113" s="170"/>
      <c r="J113" s="14"/>
      <c r="K113" s="169"/>
      <c r="L113" s="170"/>
      <c r="M113" s="45">
        <v>794.5</v>
      </c>
      <c r="N113" s="45">
        <v>12825.5</v>
      </c>
      <c r="O113" s="66" t="s">
        <v>66</v>
      </c>
      <c r="P113" s="51"/>
    </row>
    <row r="114" spans="1:16" ht="38.25">
      <c r="A114" s="12">
        <v>71</v>
      </c>
      <c r="B114" s="63" t="s">
        <v>804</v>
      </c>
      <c r="C114" s="64" t="s">
        <v>805</v>
      </c>
      <c r="D114" s="63" t="s">
        <v>838</v>
      </c>
      <c r="E114" s="63" t="s">
        <v>731</v>
      </c>
      <c r="F114" s="63" t="s">
        <v>807</v>
      </c>
      <c r="G114" s="65" t="s">
        <v>65</v>
      </c>
      <c r="H114" s="169"/>
      <c r="I114" s="170"/>
      <c r="J114" s="14"/>
      <c r="K114" s="169"/>
      <c r="L114" s="170"/>
      <c r="M114" s="45">
        <v>794.5</v>
      </c>
      <c r="N114" s="45">
        <v>12825.5</v>
      </c>
      <c r="O114" s="66" t="s">
        <v>66</v>
      </c>
      <c r="P114" s="51"/>
    </row>
    <row r="115" spans="1:16" ht="38.25">
      <c r="A115" s="12">
        <v>72</v>
      </c>
      <c r="B115" s="63" t="s">
        <v>804</v>
      </c>
      <c r="C115" s="64" t="s">
        <v>805</v>
      </c>
      <c r="D115" s="63" t="s">
        <v>839</v>
      </c>
      <c r="E115" s="63" t="s">
        <v>731</v>
      </c>
      <c r="F115" s="63" t="s">
        <v>807</v>
      </c>
      <c r="G115" s="65" t="s">
        <v>65</v>
      </c>
      <c r="H115" s="169"/>
      <c r="I115" s="170"/>
      <c r="J115" s="14"/>
      <c r="K115" s="169"/>
      <c r="L115" s="170"/>
      <c r="M115" s="45">
        <v>794.5</v>
      </c>
      <c r="N115" s="45">
        <v>12825.5</v>
      </c>
      <c r="O115" s="66" t="s">
        <v>66</v>
      </c>
      <c r="P115" s="51"/>
    </row>
    <row r="116" spans="1:16" ht="38.25">
      <c r="A116" s="12">
        <v>73</v>
      </c>
      <c r="B116" s="63" t="s">
        <v>804</v>
      </c>
      <c r="C116" s="64" t="s">
        <v>805</v>
      </c>
      <c r="D116" s="63" t="s">
        <v>840</v>
      </c>
      <c r="E116" s="63" t="s">
        <v>731</v>
      </c>
      <c r="F116" s="63" t="s">
        <v>807</v>
      </c>
      <c r="G116" s="65" t="s">
        <v>65</v>
      </c>
      <c r="H116" s="169"/>
      <c r="I116" s="170"/>
      <c r="J116" s="14"/>
      <c r="K116" s="169"/>
      <c r="L116" s="170"/>
      <c r="M116" s="45">
        <v>794.5</v>
      </c>
      <c r="N116" s="45">
        <v>12825.5</v>
      </c>
      <c r="O116" s="66" t="s">
        <v>66</v>
      </c>
      <c r="P116" s="51"/>
    </row>
    <row r="117" spans="1:16" ht="38.25">
      <c r="A117" s="12">
        <v>74</v>
      </c>
      <c r="B117" s="63" t="s">
        <v>804</v>
      </c>
      <c r="C117" s="64" t="s">
        <v>805</v>
      </c>
      <c r="D117" s="63" t="s">
        <v>841</v>
      </c>
      <c r="E117" s="63" t="s">
        <v>731</v>
      </c>
      <c r="F117" s="63" t="s">
        <v>807</v>
      </c>
      <c r="G117" s="65" t="s">
        <v>65</v>
      </c>
      <c r="H117" s="169"/>
      <c r="I117" s="170"/>
      <c r="J117" s="14"/>
      <c r="K117" s="169"/>
      <c r="L117" s="170"/>
      <c r="M117" s="45">
        <v>794.5</v>
      </c>
      <c r="N117" s="45">
        <v>12825.5</v>
      </c>
      <c r="O117" s="66" t="s">
        <v>66</v>
      </c>
      <c r="P117" s="51"/>
    </row>
    <row r="118" spans="1:16" ht="38.25">
      <c r="A118" s="12">
        <v>75</v>
      </c>
      <c r="B118" s="63" t="s">
        <v>804</v>
      </c>
      <c r="C118" s="64" t="s">
        <v>805</v>
      </c>
      <c r="D118" s="63" t="s">
        <v>842</v>
      </c>
      <c r="E118" s="63" t="s">
        <v>731</v>
      </c>
      <c r="F118" s="63" t="s">
        <v>807</v>
      </c>
      <c r="G118" s="65" t="s">
        <v>65</v>
      </c>
      <c r="H118" s="169"/>
      <c r="I118" s="170"/>
      <c r="J118" s="14"/>
      <c r="K118" s="169"/>
      <c r="L118" s="170"/>
      <c r="M118" s="45">
        <v>794.5</v>
      </c>
      <c r="N118" s="45">
        <v>12825.5</v>
      </c>
      <c r="O118" s="66" t="s">
        <v>66</v>
      </c>
      <c r="P118" s="51"/>
    </row>
    <row r="119" spans="1:16" ht="38.25">
      <c r="A119" s="12">
        <v>76</v>
      </c>
      <c r="B119" s="63" t="s">
        <v>804</v>
      </c>
      <c r="C119" s="64" t="s">
        <v>805</v>
      </c>
      <c r="D119" s="63" t="s">
        <v>843</v>
      </c>
      <c r="E119" s="63" t="s">
        <v>731</v>
      </c>
      <c r="F119" s="63" t="s">
        <v>807</v>
      </c>
      <c r="G119" s="65" t="s">
        <v>65</v>
      </c>
      <c r="H119" s="169"/>
      <c r="I119" s="170"/>
      <c r="J119" s="14"/>
      <c r="K119" s="169"/>
      <c r="L119" s="170"/>
      <c r="M119" s="45">
        <v>794.5</v>
      </c>
      <c r="N119" s="45">
        <v>12825.5</v>
      </c>
      <c r="O119" s="66" t="s">
        <v>66</v>
      </c>
      <c r="P119" s="51"/>
    </row>
    <row r="120" spans="1:16" ht="38.25">
      <c r="A120" s="12">
        <v>77</v>
      </c>
      <c r="B120" s="63" t="s">
        <v>804</v>
      </c>
      <c r="C120" s="64" t="s">
        <v>805</v>
      </c>
      <c r="D120" s="63" t="s">
        <v>844</v>
      </c>
      <c r="E120" s="63" t="s">
        <v>731</v>
      </c>
      <c r="F120" s="63" t="s">
        <v>807</v>
      </c>
      <c r="G120" s="65" t="s">
        <v>65</v>
      </c>
      <c r="H120" s="169"/>
      <c r="I120" s="170"/>
      <c r="J120" s="14"/>
      <c r="K120" s="169"/>
      <c r="L120" s="170"/>
      <c r="M120" s="45">
        <v>794.5</v>
      </c>
      <c r="N120" s="45">
        <v>12825.5</v>
      </c>
      <c r="O120" s="66" t="s">
        <v>66</v>
      </c>
      <c r="P120" s="51"/>
    </row>
    <row r="121" spans="1:16" ht="38.25">
      <c r="A121" s="12">
        <v>78</v>
      </c>
      <c r="B121" s="63" t="s">
        <v>804</v>
      </c>
      <c r="C121" s="64" t="s">
        <v>805</v>
      </c>
      <c r="D121" s="63" t="s">
        <v>845</v>
      </c>
      <c r="E121" s="63" t="s">
        <v>731</v>
      </c>
      <c r="F121" s="63" t="s">
        <v>807</v>
      </c>
      <c r="G121" s="65" t="s">
        <v>65</v>
      </c>
      <c r="H121" s="169"/>
      <c r="I121" s="170"/>
      <c r="J121" s="14"/>
      <c r="K121" s="169"/>
      <c r="L121" s="170"/>
      <c r="M121" s="45">
        <v>794.5</v>
      </c>
      <c r="N121" s="45">
        <v>12825.5</v>
      </c>
      <c r="O121" s="66" t="s">
        <v>66</v>
      </c>
      <c r="P121" s="51"/>
    </row>
    <row r="122" spans="1:16" ht="38.25">
      <c r="A122" s="12">
        <v>79</v>
      </c>
      <c r="B122" s="63" t="s">
        <v>804</v>
      </c>
      <c r="C122" s="64" t="s">
        <v>805</v>
      </c>
      <c r="D122" s="63" t="s">
        <v>846</v>
      </c>
      <c r="E122" s="63" t="s">
        <v>731</v>
      </c>
      <c r="F122" s="63" t="s">
        <v>807</v>
      </c>
      <c r="G122" s="65" t="s">
        <v>65</v>
      </c>
      <c r="H122" s="169"/>
      <c r="I122" s="170"/>
      <c r="J122" s="14"/>
      <c r="K122" s="169"/>
      <c r="L122" s="170"/>
      <c r="M122" s="45">
        <v>794.5</v>
      </c>
      <c r="N122" s="45">
        <v>12825.5</v>
      </c>
      <c r="O122" s="66" t="s">
        <v>66</v>
      </c>
      <c r="P122" s="51"/>
    </row>
    <row r="123" spans="1:16" ht="38.25">
      <c r="A123" s="12">
        <v>80</v>
      </c>
      <c r="B123" s="63" t="s">
        <v>804</v>
      </c>
      <c r="C123" s="64" t="s">
        <v>805</v>
      </c>
      <c r="D123" s="63" t="s">
        <v>847</v>
      </c>
      <c r="E123" s="63" t="s">
        <v>731</v>
      </c>
      <c r="F123" s="63" t="s">
        <v>807</v>
      </c>
      <c r="G123" s="65" t="s">
        <v>65</v>
      </c>
      <c r="H123" s="169"/>
      <c r="I123" s="170"/>
      <c r="J123" s="14"/>
      <c r="K123" s="169"/>
      <c r="L123" s="170"/>
      <c r="M123" s="45">
        <v>794.5</v>
      </c>
      <c r="N123" s="45">
        <v>12825.5</v>
      </c>
      <c r="O123" s="66" t="s">
        <v>66</v>
      </c>
      <c r="P123" s="51"/>
    </row>
    <row r="124" spans="1:16" ht="38.25">
      <c r="A124" s="12">
        <v>81</v>
      </c>
      <c r="B124" s="63" t="s">
        <v>804</v>
      </c>
      <c r="C124" s="64" t="s">
        <v>805</v>
      </c>
      <c r="D124" s="63" t="s">
        <v>848</v>
      </c>
      <c r="E124" s="63" t="s">
        <v>731</v>
      </c>
      <c r="F124" s="63" t="s">
        <v>807</v>
      </c>
      <c r="G124" s="65" t="s">
        <v>65</v>
      </c>
      <c r="H124" s="169"/>
      <c r="I124" s="170"/>
      <c r="J124" s="14"/>
      <c r="K124" s="169"/>
      <c r="L124" s="170"/>
      <c r="M124" s="45">
        <v>794.5</v>
      </c>
      <c r="N124" s="45">
        <v>12825.5</v>
      </c>
      <c r="O124" s="66" t="s">
        <v>66</v>
      </c>
      <c r="P124" s="51"/>
    </row>
    <row r="125" spans="1:16" ht="38.25">
      <c r="A125" s="12">
        <v>82</v>
      </c>
      <c r="B125" s="63" t="s">
        <v>804</v>
      </c>
      <c r="C125" s="64" t="s">
        <v>805</v>
      </c>
      <c r="D125" s="63" t="s">
        <v>849</v>
      </c>
      <c r="E125" s="63" t="s">
        <v>731</v>
      </c>
      <c r="F125" s="63" t="s">
        <v>807</v>
      </c>
      <c r="G125" s="65" t="s">
        <v>65</v>
      </c>
      <c r="H125" s="169"/>
      <c r="I125" s="170"/>
      <c r="J125" s="14"/>
      <c r="K125" s="169"/>
      <c r="L125" s="170"/>
      <c r="M125" s="45">
        <v>794.5</v>
      </c>
      <c r="N125" s="45">
        <v>12825.5</v>
      </c>
      <c r="O125" s="66" t="s">
        <v>66</v>
      </c>
      <c r="P125" s="51"/>
    </row>
    <row r="126" spans="1:16" ht="38.25">
      <c r="A126" s="12">
        <v>83</v>
      </c>
      <c r="B126" s="63" t="s">
        <v>804</v>
      </c>
      <c r="C126" s="64" t="s">
        <v>805</v>
      </c>
      <c r="D126" s="63" t="s">
        <v>850</v>
      </c>
      <c r="E126" s="63" t="s">
        <v>731</v>
      </c>
      <c r="F126" s="63" t="s">
        <v>807</v>
      </c>
      <c r="G126" s="65" t="s">
        <v>65</v>
      </c>
      <c r="H126" s="169"/>
      <c r="I126" s="170"/>
      <c r="J126" s="14"/>
      <c r="K126" s="169"/>
      <c r="L126" s="170"/>
      <c r="M126" s="45">
        <v>794.5</v>
      </c>
      <c r="N126" s="45">
        <v>12825.5</v>
      </c>
      <c r="O126" s="66" t="s">
        <v>66</v>
      </c>
      <c r="P126" s="51"/>
    </row>
    <row r="127" spans="1:16" ht="38.25">
      <c r="A127" s="12">
        <v>84</v>
      </c>
      <c r="B127" s="63" t="s">
        <v>804</v>
      </c>
      <c r="C127" s="64" t="s">
        <v>805</v>
      </c>
      <c r="D127" s="63" t="s">
        <v>851</v>
      </c>
      <c r="E127" s="63" t="s">
        <v>731</v>
      </c>
      <c r="F127" s="63" t="s">
        <v>807</v>
      </c>
      <c r="G127" s="65" t="s">
        <v>65</v>
      </c>
      <c r="H127" s="169"/>
      <c r="I127" s="170"/>
      <c r="J127" s="14"/>
      <c r="K127" s="169"/>
      <c r="L127" s="170"/>
      <c r="M127" s="45">
        <v>794.5</v>
      </c>
      <c r="N127" s="45">
        <v>12825.5</v>
      </c>
      <c r="O127" s="66" t="s">
        <v>66</v>
      </c>
      <c r="P127" s="51"/>
    </row>
    <row r="128" spans="1:16" ht="38.25">
      <c r="A128" s="12">
        <v>85</v>
      </c>
      <c r="B128" s="63" t="s">
        <v>804</v>
      </c>
      <c r="C128" s="64" t="s">
        <v>805</v>
      </c>
      <c r="D128" s="63" t="s">
        <v>852</v>
      </c>
      <c r="E128" s="63" t="s">
        <v>731</v>
      </c>
      <c r="F128" s="63" t="s">
        <v>807</v>
      </c>
      <c r="G128" s="65" t="s">
        <v>65</v>
      </c>
      <c r="H128" s="169"/>
      <c r="I128" s="170"/>
      <c r="J128" s="14"/>
      <c r="K128" s="169"/>
      <c r="L128" s="170"/>
      <c r="M128" s="45">
        <v>794.5</v>
      </c>
      <c r="N128" s="45">
        <v>12825.5</v>
      </c>
      <c r="O128" s="66" t="s">
        <v>66</v>
      </c>
      <c r="P128" s="51"/>
    </row>
    <row r="129" spans="1:16" ht="38.25">
      <c r="A129" s="12">
        <v>86</v>
      </c>
      <c r="B129" s="63" t="s">
        <v>804</v>
      </c>
      <c r="C129" s="64" t="s">
        <v>805</v>
      </c>
      <c r="D129" s="63" t="s">
        <v>853</v>
      </c>
      <c r="E129" s="63" t="s">
        <v>731</v>
      </c>
      <c r="F129" s="63" t="s">
        <v>807</v>
      </c>
      <c r="G129" s="65" t="s">
        <v>65</v>
      </c>
      <c r="H129" s="169"/>
      <c r="I129" s="170"/>
      <c r="J129" s="14"/>
      <c r="K129" s="169"/>
      <c r="L129" s="170"/>
      <c r="M129" s="45">
        <v>794.5</v>
      </c>
      <c r="N129" s="45">
        <v>12825.5</v>
      </c>
      <c r="O129" s="66" t="s">
        <v>66</v>
      </c>
      <c r="P129" s="51"/>
    </row>
    <row r="130" spans="1:16" ht="38.25">
      <c r="A130" s="12">
        <v>87</v>
      </c>
      <c r="B130" s="63" t="s">
        <v>804</v>
      </c>
      <c r="C130" s="64" t="s">
        <v>805</v>
      </c>
      <c r="D130" s="63" t="s">
        <v>854</v>
      </c>
      <c r="E130" s="63" t="s">
        <v>731</v>
      </c>
      <c r="F130" s="63" t="s">
        <v>807</v>
      </c>
      <c r="G130" s="65" t="s">
        <v>65</v>
      </c>
      <c r="H130" s="169"/>
      <c r="I130" s="170"/>
      <c r="J130" s="14"/>
      <c r="K130" s="169"/>
      <c r="L130" s="170"/>
      <c r="M130" s="45">
        <v>794.5</v>
      </c>
      <c r="N130" s="45">
        <v>12825.5</v>
      </c>
      <c r="O130" s="66" t="s">
        <v>66</v>
      </c>
      <c r="P130" s="51"/>
    </row>
    <row r="131" spans="1:16" ht="38.25">
      <c r="A131" s="12">
        <v>88</v>
      </c>
      <c r="B131" s="63" t="s">
        <v>804</v>
      </c>
      <c r="C131" s="64" t="s">
        <v>805</v>
      </c>
      <c r="D131" s="63" t="s">
        <v>855</v>
      </c>
      <c r="E131" s="63" t="s">
        <v>731</v>
      </c>
      <c r="F131" s="63" t="s">
        <v>807</v>
      </c>
      <c r="G131" s="65" t="s">
        <v>65</v>
      </c>
      <c r="H131" s="169"/>
      <c r="I131" s="170"/>
      <c r="J131" s="14"/>
      <c r="K131" s="169"/>
      <c r="L131" s="170"/>
      <c r="M131" s="45">
        <v>794.5</v>
      </c>
      <c r="N131" s="45">
        <v>12825.5</v>
      </c>
      <c r="O131" s="66" t="s">
        <v>66</v>
      </c>
      <c r="P131" s="51"/>
    </row>
    <row r="132" spans="1:16" ht="38.25">
      <c r="A132" s="12">
        <v>89</v>
      </c>
      <c r="B132" s="63" t="s">
        <v>804</v>
      </c>
      <c r="C132" s="64" t="s">
        <v>805</v>
      </c>
      <c r="D132" s="63" t="s">
        <v>856</v>
      </c>
      <c r="E132" s="63" t="s">
        <v>59</v>
      </c>
      <c r="F132" s="63" t="s">
        <v>807</v>
      </c>
      <c r="G132" s="65" t="s">
        <v>65</v>
      </c>
      <c r="H132" s="169"/>
      <c r="I132" s="170"/>
      <c r="J132" s="14"/>
      <c r="K132" s="169"/>
      <c r="L132" s="170"/>
      <c r="M132" s="45">
        <v>794.5</v>
      </c>
      <c r="N132" s="45">
        <v>12825.5</v>
      </c>
      <c r="O132" s="66" t="s">
        <v>66</v>
      </c>
      <c r="P132" s="51"/>
    </row>
    <row r="133" spans="1:16" ht="38.25">
      <c r="A133" s="12">
        <v>90</v>
      </c>
      <c r="B133" s="63" t="s">
        <v>804</v>
      </c>
      <c r="C133" s="64" t="s">
        <v>805</v>
      </c>
      <c r="D133" s="63" t="s">
        <v>857</v>
      </c>
      <c r="E133" s="63" t="s">
        <v>731</v>
      </c>
      <c r="F133" s="63" t="s">
        <v>807</v>
      </c>
      <c r="G133" s="65" t="s">
        <v>65</v>
      </c>
      <c r="H133" s="169"/>
      <c r="I133" s="170"/>
      <c r="J133" s="14"/>
      <c r="K133" s="169"/>
      <c r="L133" s="170"/>
      <c r="M133" s="45">
        <v>794.5</v>
      </c>
      <c r="N133" s="45">
        <v>12825.5</v>
      </c>
      <c r="O133" s="66" t="s">
        <v>66</v>
      </c>
      <c r="P133" s="51"/>
    </row>
    <row r="134" spans="1:16" ht="38.25">
      <c r="A134" s="12">
        <v>91</v>
      </c>
      <c r="B134" s="63" t="s">
        <v>804</v>
      </c>
      <c r="C134" s="64" t="s">
        <v>805</v>
      </c>
      <c r="D134" s="63" t="s">
        <v>858</v>
      </c>
      <c r="E134" s="63" t="s">
        <v>731</v>
      </c>
      <c r="F134" s="63" t="s">
        <v>807</v>
      </c>
      <c r="G134" s="65" t="s">
        <v>65</v>
      </c>
      <c r="H134" s="169"/>
      <c r="I134" s="170"/>
      <c r="J134" s="14"/>
      <c r="K134" s="169"/>
      <c r="L134" s="170"/>
      <c r="M134" s="45">
        <v>794.5</v>
      </c>
      <c r="N134" s="45">
        <v>12825.5</v>
      </c>
      <c r="O134" s="66" t="s">
        <v>66</v>
      </c>
      <c r="P134" s="51"/>
    </row>
    <row r="135" spans="1:16" ht="38.25">
      <c r="A135" s="12">
        <v>92</v>
      </c>
      <c r="B135" s="63" t="s">
        <v>804</v>
      </c>
      <c r="C135" s="64" t="s">
        <v>805</v>
      </c>
      <c r="D135" s="63" t="s">
        <v>859</v>
      </c>
      <c r="E135" s="63" t="s">
        <v>731</v>
      </c>
      <c r="F135" s="63" t="s">
        <v>807</v>
      </c>
      <c r="G135" s="65" t="s">
        <v>65</v>
      </c>
      <c r="H135" s="169"/>
      <c r="I135" s="170"/>
      <c r="J135" s="14"/>
      <c r="K135" s="169"/>
      <c r="L135" s="170"/>
      <c r="M135" s="45">
        <v>794.5</v>
      </c>
      <c r="N135" s="45">
        <v>12825.5</v>
      </c>
      <c r="O135" s="66" t="s">
        <v>66</v>
      </c>
      <c r="P135" s="51"/>
    </row>
    <row r="136" spans="1:16" ht="38.25">
      <c r="A136" s="12">
        <v>93</v>
      </c>
      <c r="B136" s="63" t="s">
        <v>804</v>
      </c>
      <c r="C136" s="64" t="s">
        <v>805</v>
      </c>
      <c r="D136" s="63" t="s">
        <v>860</v>
      </c>
      <c r="E136" s="63" t="s">
        <v>731</v>
      </c>
      <c r="F136" s="63" t="s">
        <v>807</v>
      </c>
      <c r="G136" s="65" t="s">
        <v>65</v>
      </c>
      <c r="H136" s="169"/>
      <c r="I136" s="170"/>
      <c r="J136" s="14"/>
      <c r="K136" s="169"/>
      <c r="L136" s="170"/>
      <c r="M136" s="45">
        <v>794.5</v>
      </c>
      <c r="N136" s="45">
        <v>12825.5</v>
      </c>
      <c r="O136" s="66" t="s">
        <v>66</v>
      </c>
      <c r="P136" s="51"/>
    </row>
    <row r="137" spans="1:16" ht="38.25">
      <c r="A137" s="12">
        <v>94</v>
      </c>
      <c r="B137" s="63" t="s">
        <v>804</v>
      </c>
      <c r="C137" s="64" t="s">
        <v>805</v>
      </c>
      <c r="D137" s="63" t="s">
        <v>861</v>
      </c>
      <c r="E137" s="63" t="s">
        <v>731</v>
      </c>
      <c r="F137" s="63" t="s">
        <v>807</v>
      </c>
      <c r="G137" s="65" t="s">
        <v>65</v>
      </c>
      <c r="H137" s="169"/>
      <c r="I137" s="170"/>
      <c r="J137" s="14"/>
      <c r="K137" s="169"/>
      <c r="L137" s="170"/>
      <c r="M137" s="45">
        <v>794.5</v>
      </c>
      <c r="N137" s="45">
        <v>12825.5</v>
      </c>
      <c r="O137" s="66" t="s">
        <v>66</v>
      </c>
      <c r="P137" s="51"/>
    </row>
    <row r="138" spans="1:16" ht="38.25">
      <c r="A138" s="12">
        <v>95</v>
      </c>
      <c r="B138" s="63" t="s">
        <v>804</v>
      </c>
      <c r="C138" s="64" t="s">
        <v>805</v>
      </c>
      <c r="D138" s="63" t="s">
        <v>862</v>
      </c>
      <c r="E138" s="63" t="s">
        <v>731</v>
      </c>
      <c r="F138" s="63" t="s">
        <v>807</v>
      </c>
      <c r="G138" s="65" t="s">
        <v>65</v>
      </c>
      <c r="H138" s="169"/>
      <c r="I138" s="170"/>
      <c r="J138" s="14"/>
      <c r="K138" s="169"/>
      <c r="L138" s="170"/>
      <c r="M138" s="45">
        <v>794.5</v>
      </c>
      <c r="N138" s="45">
        <v>12825.5</v>
      </c>
      <c r="O138" s="66" t="s">
        <v>66</v>
      </c>
      <c r="P138" s="51"/>
    </row>
    <row r="139" spans="1:16" ht="38.25">
      <c r="A139" s="12">
        <v>96</v>
      </c>
      <c r="B139" s="63" t="s">
        <v>804</v>
      </c>
      <c r="C139" s="64" t="s">
        <v>805</v>
      </c>
      <c r="D139" s="63" t="s">
        <v>863</v>
      </c>
      <c r="E139" s="63" t="s">
        <v>731</v>
      </c>
      <c r="F139" s="63" t="s">
        <v>807</v>
      </c>
      <c r="G139" s="65" t="s">
        <v>65</v>
      </c>
      <c r="H139" s="169"/>
      <c r="I139" s="170"/>
      <c r="J139" s="14"/>
      <c r="K139" s="169"/>
      <c r="L139" s="170"/>
      <c r="M139" s="45">
        <v>794.5</v>
      </c>
      <c r="N139" s="45">
        <v>12825.5</v>
      </c>
      <c r="O139" s="66" t="s">
        <v>66</v>
      </c>
      <c r="P139" s="51"/>
    </row>
    <row r="140" spans="1:16" ht="38.25">
      <c r="A140" s="12">
        <v>97</v>
      </c>
      <c r="B140" s="63" t="s">
        <v>804</v>
      </c>
      <c r="C140" s="64" t="s">
        <v>805</v>
      </c>
      <c r="D140" s="63" t="s">
        <v>864</v>
      </c>
      <c r="E140" s="63" t="s">
        <v>731</v>
      </c>
      <c r="F140" s="63" t="s">
        <v>807</v>
      </c>
      <c r="G140" s="65" t="s">
        <v>65</v>
      </c>
      <c r="H140" s="169"/>
      <c r="I140" s="170"/>
      <c r="J140" s="14"/>
      <c r="K140" s="169"/>
      <c r="L140" s="170"/>
      <c r="M140" s="45">
        <v>794.5</v>
      </c>
      <c r="N140" s="45">
        <v>12825.5</v>
      </c>
      <c r="O140" s="66" t="s">
        <v>66</v>
      </c>
      <c r="P140" s="51"/>
    </row>
    <row r="141" spans="1:16" ht="38.25">
      <c r="A141" s="12">
        <v>98</v>
      </c>
      <c r="B141" s="63" t="s">
        <v>804</v>
      </c>
      <c r="C141" s="64" t="s">
        <v>805</v>
      </c>
      <c r="D141" s="63" t="s">
        <v>865</v>
      </c>
      <c r="E141" s="63" t="s">
        <v>731</v>
      </c>
      <c r="F141" s="63" t="s">
        <v>807</v>
      </c>
      <c r="G141" s="65" t="s">
        <v>65</v>
      </c>
      <c r="H141" s="169"/>
      <c r="I141" s="170"/>
      <c r="J141" s="14"/>
      <c r="K141" s="169"/>
      <c r="L141" s="170"/>
      <c r="M141" s="45">
        <v>794.5</v>
      </c>
      <c r="N141" s="45">
        <v>12825.5</v>
      </c>
      <c r="O141" s="66" t="s">
        <v>66</v>
      </c>
      <c r="P141" s="51"/>
    </row>
    <row r="142" spans="1:16" ht="38.25">
      <c r="A142" s="12">
        <v>99</v>
      </c>
      <c r="B142" s="63" t="s">
        <v>804</v>
      </c>
      <c r="C142" s="64" t="s">
        <v>805</v>
      </c>
      <c r="D142" s="63" t="s">
        <v>866</v>
      </c>
      <c r="E142" s="63" t="s">
        <v>731</v>
      </c>
      <c r="F142" s="63" t="s">
        <v>807</v>
      </c>
      <c r="G142" s="65" t="s">
        <v>65</v>
      </c>
      <c r="H142" s="169"/>
      <c r="I142" s="170"/>
      <c r="J142" s="14"/>
      <c r="K142" s="169"/>
      <c r="L142" s="170"/>
      <c r="M142" s="45">
        <v>794.5</v>
      </c>
      <c r="N142" s="45">
        <v>12825.5</v>
      </c>
      <c r="O142" s="66" t="s">
        <v>66</v>
      </c>
      <c r="P142" s="51"/>
    </row>
    <row r="143" spans="1:16" ht="38.25">
      <c r="A143" s="12">
        <v>100</v>
      </c>
      <c r="B143" s="63" t="s">
        <v>804</v>
      </c>
      <c r="C143" s="64" t="s">
        <v>805</v>
      </c>
      <c r="D143" s="63" t="s">
        <v>867</v>
      </c>
      <c r="E143" s="63" t="s">
        <v>731</v>
      </c>
      <c r="F143" s="63" t="s">
        <v>807</v>
      </c>
      <c r="G143" s="65" t="s">
        <v>65</v>
      </c>
      <c r="H143" s="169"/>
      <c r="I143" s="170"/>
      <c r="J143" s="14"/>
      <c r="K143" s="169"/>
      <c r="L143" s="170"/>
      <c r="M143" s="45">
        <v>794.5</v>
      </c>
      <c r="N143" s="45">
        <v>12825.5</v>
      </c>
      <c r="O143" s="66" t="s">
        <v>66</v>
      </c>
      <c r="P143" s="51"/>
    </row>
    <row r="144" spans="1:16" ht="38.25">
      <c r="A144" s="12">
        <v>101</v>
      </c>
      <c r="B144" s="63" t="s">
        <v>804</v>
      </c>
      <c r="C144" s="64" t="s">
        <v>805</v>
      </c>
      <c r="D144" s="63" t="s">
        <v>868</v>
      </c>
      <c r="E144" s="63" t="s">
        <v>731</v>
      </c>
      <c r="F144" s="63" t="s">
        <v>807</v>
      </c>
      <c r="G144" s="65" t="s">
        <v>65</v>
      </c>
      <c r="H144" s="169"/>
      <c r="I144" s="170"/>
      <c r="J144" s="14"/>
      <c r="K144" s="169"/>
      <c r="L144" s="170"/>
      <c r="M144" s="45">
        <v>794.5</v>
      </c>
      <c r="N144" s="45">
        <v>12825.5</v>
      </c>
      <c r="O144" s="66" t="s">
        <v>66</v>
      </c>
      <c r="P144" s="51"/>
    </row>
    <row r="145" spans="1:16" ht="38.25">
      <c r="A145" s="12">
        <v>102</v>
      </c>
      <c r="B145" s="63" t="s">
        <v>804</v>
      </c>
      <c r="C145" s="64" t="s">
        <v>805</v>
      </c>
      <c r="D145" s="63" t="s">
        <v>869</v>
      </c>
      <c r="E145" s="63" t="s">
        <v>731</v>
      </c>
      <c r="F145" s="63" t="s">
        <v>807</v>
      </c>
      <c r="G145" s="65" t="s">
        <v>65</v>
      </c>
      <c r="H145" s="166"/>
      <c r="I145" s="168"/>
      <c r="J145" s="14"/>
      <c r="K145" s="166"/>
      <c r="L145" s="168"/>
      <c r="M145" s="45">
        <v>794.5</v>
      </c>
      <c r="N145" s="45">
        <v>12825.5</v>
      </c>
      <c r="O145" s="66" t="s">
        <v>66</v>
      </c>
      <c r="P145" s="51"/>
    </row>
    <row r="146" spans="1:16" ht="38.25">
      <c r="A146" s="12">
        <v>103</v>
      </c>
      <c r="B146" s="63" t="s">
        <v>870</v>
      </c>
      <c r="C146" s="64" t="s">
        <v>805</v>
      </c>
      <c r="D146" s="63" t="s">
        <v>871</v>
      </c>
      <c r="E146" s="63" t="s">
        <v>731</v>
      </c>
      <c r="F146" s="63" t="s">
        <v>807</v>
      </c>
      <c r="G146" s="65" t="s">
        <v>65</v>
      </c>
      <c r="H146" s="165">
        <v>3</v>
      </c>
      <c r="I146" s="167">
        <v>42120</v>
      </c>
      <c r="J146" s="14"/>
      <c r="K146" s="165">
        <v>3</v>
      </c>
      <c r="L146" s="167">
        <v>42120</v>
      </c>
      <c r="M146" s="45">
        <v>819</v>
      </c>
      <c r="N146" s="45">
        <v>13221</v>
      </c>
      <c r="O146" s="66" t="s">
        <v>66</v>
      </c>
      <c r="P146" s="51"/>
    </row>
    <row r="147" spans="1:16" ht="38.25">
      <c r="A147" s="12">
        <v>104</v>
      </c>
      <c r="B147" s="63" t="s">
        <v>870</v>
      </c>
      <c r="C147" s="64" t="s">
        <v>805</v>
      </c>
      <c r="D147" s="63" t="s">
        <v>872</v>
      </c>
      <c r="E147" s="63" t="s">
        <v>731</v>
      </c>
      <c r="F147" s="63" t="s">
        <v>807</v>
      </c>
      <c r="G147" s="65" t="s">
        <v>65</v>
      </c>
      <c r="H147" s="169"/>
      <c r="I147" s="170"/>
      <c r="J147" s="14"/>
      <c r="K147" s="169"/>
      <c r="L147" s="170"/>
      <c r="M147" s="45">
        <v>819</v>
      </c>
      <c r="N147" s="45">
        <v>13221</v>
      </c>
      <c r="O147" s="66" t="s">
        <v>66</v>
      </c>
      <c r="P147" s="51"/>
    </row>
    <row r="148" spans="1:16" ht="38.25">
      <c r="A148" s="12">
        <v>105</v>
      </c>
      <c r="B148" s="63" t="s">
        <v>870</v>
      </c>
      <c r="C148" s="64" t="s">
        <v>805</v>
      </c>
      <c r="D148" s="63" t="s">
        <v>873</v>
      </c>
      <c r="E148" s="63" t="s">
        <v>731</v>
      </c>
      <c r="F148" s="63" t="s">
        <v>807</v>
      </c>
      <c r="G148" s="65" t="s">
        <v>65</v>
      </c>
      <c r="H148" s="166"/>
      <c r="I148" s="168"/>
      <c r="J148" s="14"/>
      <c r="K148" s="166"/>
      <c r="L148" s="168"/>
      <c r="M148" s="45">
        <v>819</v>
      </c>
      <c r="N148" s="45">
        <v>13221</v>
      </c>
      <c r="O148" s="66" t="s">
        <v>66</v>
      </c>
      <c r="P148" s="51"/>
    </row>
    <row r="149" spans="1:16" ht="51">
      <c r="A149" s="12">
        <v>106</v>
      </c>
      <c r="B149" s="63" t="s">
        <v>874</v>
      </c>
      <c r="C149" s="64" t="s">
        <v>875</v>
      </c>
      <c r="D149" s="63" t="s">
        <v>876</v>
      </c>
      <c r="E149" s="63" t="s">
        <v>877</v>
      </c>
      <c r="F149" s="63" t="s">
        <v>732</v>
      </c>
      <c r="G149" s="65" t="s">
        <v>65</v>
      </c>
      <c r="H149" s="14">
        <v>1</v>
      </c>
      <c r="I149" s="16">
        <v>8998.98</v>
      </c>
      <c r="J149" s="14"/>
      <c r="K149" s="14">
        <v>1</v>
      </c>
      <c r="L149" s="16">
        <v>8998.98</v>
      </c>
      <c r="M149" s="45">
        <v>1799.8000000000002</v>
      </c>
      <c r="N149" s="45">
        <v>7199.18</v>
      </c>
      <c r="O149" s="66" t="s">
        <v>139</v>
      </c>
      <c r="P149" s="51"/>
    </row>
    <row r="150" spans="1:16" ht="38.25">
      <c r="A150" s="12">
        <v>107</v>
      </c>
      <c r="B150" s="63" t="s">
        <v>878</v>
      </c>
      <c r="C150" s="64" t="s">
        <v>879</v>
      </c>
      <c r="D150" s="63" t="s">
        <v>880</v>
      </c>
      <c r="E150" s="63" t="s">
        <v>59</v>
      </c>
      <c r="F150" s="63" t="s">
        <v>59</v>
      </c>
      <c r="G150" s="65" t="s">
        <v>65</v>
      </c>
      <c r="H150" s="165">
        <v>6</v>
      </c>
      <c r="I150" s="167">
        <v>55199.950000000004</v>
      </c>
      <c r="J150" s="14"/>
      <c r="K150" s="165">
        <v>6</v>
      </c>
      <c r="L150" s="167">
        <v>55199.950000000004</v>
      </c>
      <c r="M150" s="45">
        <v>1533.3300000000002</v>
      </c>
      <c r="N150" s="45">
        <v>7666.6600000000008</v>
      </c>
      <c r="O150" s="66" t="s">
        <v>139</v>
      </c>
      <c r="P150" s="51"/>
    </row>
    <row r="151" spans="1:16" ht="38.25">
      <c r="A151" s="12">
        <v>108</v>
      </c>
      <c r="B151" s="63" t="s">
        <v>878</v>
      </c>
      <c r="C151" s="64" t="s">
        <v>879</v>
      </c>
      <c r="D151" s="63" t="s">
        <v>881</v>
      </c>
      <c r="E151" s="63" t="s">
        <v>59</v>
      </c>
      <c r="F151" s="63" t="s">
        <v>59</v>
      </c>
      <c r="G151" s="65" t="s">
        <v>65</v>
      </c>
      <c r="H151" s="169"/>
      <c r="I151" s="170"/>
      <c r="J151" s="14"/>
      <c r="K151" s="169"/>
      <c r="L151" s="170"/>
      <c r="M151" s="45">
        <v>1533.3300000000002</v>
      </c>
      <c r="N151" s="45">
        <v>7666.6600000000008</v>
      </c>
      <c r="O151" s="66" t="s">
        <v>139</v>
      </c>
      <c r="P151" s="51"/>
    </row>
    <row r="152" spans="1:16" ht="38.25">
      <c r="A152" s="12">
        <v>109</v>
      </c>
      <c r="B152" s="63" t="s">
        <v>878</v>
      </c>
      <c r="C152" s="64" t="s">
        <v>879</v>
      </c>
      <c r="D152" s="63" t="s">
        <v>882</v>
      </c>
      <c r="E152" s="63" t="s">
        <v>59</v>
      </c>
      <c r="F152" s="63" t="s">
        <v>59</v>
      </c>
      <c r="G152" s="65" t="s">
        <v>65</v>
      </c>
      <c r="H152" s="169"/>
      <c r="I152" s="170"/>
      <c r="J152" s="14"/>
      <c r="K152" s="169"/>
      <c r="L152" s="170"/>
      <c r="M152" s="45">
        <v>1533.3300000000002</v>
      </c>
      <c r="N152" s="45">
        <v>7666.6600000000008</v>
      </c>
      <c r="O152" s="66" t="s">
        <v>139</v>
      </c>
      <c r="P152" s="51"/>
    </row>
    <row r="153" spans="1:16" ht="38.25">
      <c r="A153" s="12">
        <v>110</v>
      </c>
      <c r="B153" s="63" t="s">
        <v>878</v>
      </c>
      <c r="C153" s="64" t="s">
        <v>879</v>
      </c>
      <c r="D153" s="63" t="s">
        <v>883</v>
      </c>
      <c r="E153" s="63" t="s">
        <v>59</v>
      </c>
      <c r="F153" s="63" t="s">
        <v>59</v>
      </c>
      <c r="G153" s="65" t="s">
        <v>65</v>
      </c>
      <c r="H153" s="169"/>
      <c r="I153" s="170"/>
      <c r="J153" s="14"/>
      <c r="K153" s="169"/>
      <c r="L153" s="170"/>
      <c r="M153" s="45">
        <v>1533.3300000000002</v>
      </c>
      <c r="N153" s="45">
        <v>7666.6600000000008</v>
      </c>
      <c r="O153" s="66" t="s">
        <v>139</v>
      </c>
      <c r="P153" s="51"/>
    </row>
    <row r="154" spans="1:16" ht="38.25">
      <c r="A154" s="12">
        <v>111</v>
      </c>
      <c r="B154" s="63" t="s">
        <v>878</v>
      </c>
      <c r="C154" s="64" t="s">
        <v>879</v>
      </c>
      <c r="D154" s="63" t="s">
        <v>884</v>
      </c>
      <c r="E154" s="63" t="s">
        <v>59</v>
      </c>
      <c r="F154" s="63" t="s">
        <v>59</v>
      </c>
      <c r="G154" s="65" t="s">
        <v>65</v>
      </c>
      <c r="H154" s="169"/>
      <c r="I154" s="170"/>
      <c r="J154" s="14"/>
      <c r="K154" s="169"/>
      <c r="L154" s="170"/>
      <c r="M154" s="45">
        <v>1533.3300000000002</v>
      </c>
      <c r="N154" s="45">
        <v>7666.6600000000008</v>
      </c>
      <c r="O154" s="66" t="s">
        <v>139</v>
      </c>
      <c r="P154" s="51"/>
    </row>
    <row r="155" spans="1:16" ht="38.25">
      <c r="A155" s="12">
        <v>112</v>
      </c>
      <c r="B155" s="63" t="s">
        <v>878</v>
      </c>
      <c r="C155" s="64" t="s">
        <v>879</v>
      </c>
      <c r="D155" s="63" t="s">
        <v>885</v>
      </c>
      <c r="E155" s="63" t="s">
        <v>59</v>
      </c>
      <c r="F155" s="63" t="s">
        <v>59</v>
      </c>
      <c r="G155" s="65" t="s">
        <v>65</v>
      </c>
      <c r="H155" s="166"/>
      <c r="I155" s="168"/>
      <c r="J155" s="14"/>
      <c r="K155" s="166"/>
      <c r="L155" s="168"/>
      <c r="M155" s="45">
        <v>1533.3300000000002</v>
      </c>
      <c r="N155" s="45">
        <v>7666.67</v>
      </c>
      <c r="O155" s="66" t="s">
        <v>139</v>
      </c>
      <c r="P155" s="51"/>
    </row>
    <row r="156" spans="1:16" ht="63.75">
      <c r="A156" s="12">
        <v>113</v>
      </c>
      <c r="B156" s="63" t="s">
        <v>886</v>
      </c>
      <c r="C156" s="64" t="s">
        <v>879</v>
      </c>
      <c r="D156" s="63" t="s">
        <v>887</v>
      </c>
      <c r="E156" s="63" t="s">
        <v>888</v>
      </c>
      <c r="F156" s="63" t="s">
        <v>889</v>
      </c>
      <c r="G156" s="65" t="s">
        <v>65</v>
      </c>
      <c r="H156" s="14">
        <v>1</v>
      </c>
      <c r="I156" s="16">
        <v>21598.98</v>
      </c>
      <c r="J156" s="14"/>
      <c r="K156" s="14">
        <v>1</v>
      </c>
      <c r="L156" s="16">
        <v>21598.98</v>
      </c>
      <c r="M156" s="45">
        <v>3599.8300000000004</v>
      </c>
      <c r="N156" s="45">
        <v>17999.150000000001</v>
      </c>
      <c r="O156" s="66" t="s">
        <v>139</v>
      </c>
      <c r="P156" s="51"/>
    </row>
    <row r="157" spans="1:16" ht="63.75">
      <c r="A157" s="12">
        <v>114</v>
      </c>
      <c r="B157" s="63" t="s">
        <v>890</v>
      </c>
      <c r="C157" s="64" t="s">
        <v>879</v>
      </c>
      <c r="D157" s="63" t="s">
        <v>891</v>
      </c>
      <c r="E157" s="63" t="s">
        <v>892</v>
      </c>
      <c r="F157" s="63" t="s">
        <v>889</v>
      </c>
      <c r="G157" s="65" t="s">
        <v>65</v>
      </c>
      <c r="H157" s="165">
        <v>3</v>
      </c>
      <c r="I157" s="167">
        <v>44397</v>
      </c>
      <c r="J157" s="14"/>
      <c r="K157" s="165">
        <v>3</v>
      </c>
      <c r="L157" s="167">
        <v>44397</v>
      </c>
      <c r="M157" s="45">
        <v>2466.5</v>
      </c>
      <c r="N157" s="45">
        <v>12332.5</v>
      </c>
      <c r="O157" s="66" t="s">
        <v>139</v>
      </c>
      <c r="P157" s="51"/>
    </row>
    <row r="158" spans="1:16" ht="63.75">
      <c r="A158" s="12">
        <v>115</v>
      </c>
      <c r="B158" s="63" t="s">
        <v>890</v>
      </c>
      <c r="C158" s="64" t="s">
        <v>879</v>
      </c>
      <c r="D158" s="63" t="s">
        <v>893</v>
      </c>
      <c r="E158" s="63" t="s">
        <v>894</v>
      </c>
      <c r="F158" s="63" t="s">
        <v>889</v>
      </c>
      <c r="G158" s="65" t="s">
        <v>65</v>
      </c>
      <c r="H158" s="169"/>
      <c r="I158" s="170"/>
      <c r="J158" s="14"/>
      <c r="K158" s="169"/>
      <c r="L158" s="170"/>
      <c r="M158" s="45">
        <v>2466.5</v>
      </c>
      <c r="N158" s="45">
        <v>12332.5</v>
      </c>
      <c r="O158" s="66" t="s">
        <v>139</v>
      </c>
      <c r="P158" s="51"/>
    </row>
    <row r="159" spans="1:16" ht="63.75">
      <c r="A159" s="12">
        <v>116</v>
      </c>
      <c r="B159" s="63" t="s">
        <v>890</v>
      </c>
      <c r="C159" s="64" t="s">
        <v>879</v>
      </c>
      <c r="D159" s="63" t="s">
        <v>895</v>
      </c>
      <c r="E159" s="63" t="s">
        <v>59</v>
      </c>
      <c r="F159" s="63" t="s">
        <v>889</v>
      </c>
      <c r="G159" s="65" t="s">
        <v>65</v>
      </c>
      <c r="H159" s="166"/>
      <c r="I159" s="168"/>
      <c r="J159" s="14"/>
      <c r="K159" s="166"/>
      <c r="L159" s="168"/>
      <c r="M159" s="45">
        <v>2466.5</v>
      </c>
      <c r="N159" s="45">
        <v>12332.5</v>
      </c>
      <c r="O159" s="66" t="s">
        <v>139</v>
      </c>
      <c r="P159" s="51"/>
    </row>
    <row r="160" spans="1:16" ht="38.25">
      <c r="A160" s="12">
        <v>117</v>
      </c>
      <c r="B160" s="63" t="s">
        <v>896</v>
      </c>
      <c r="C160" s="64" t="s">
        <v>879</v>
      </c>
      <c r="D160" s="63" t="s">
        <v>897</v>
      </c>
      <c r="E160" s="63" t="s">
        <v>59</v>
      </c>
      <c r="F160" s="63" t="s">
        <v>59</v>
      </c>
      <c r="G160" s="65" t="s">
        <v>65</v>
      </c>
      <c r="H160" s="165">
        <v>2</v>
      </c>
      <c r="I160" s="167">
        <v>19980</v>
      </c>
      <c r="J160" s="14"/>
      <c r="K160" s="165">
        <v>2</v>
      </c>
      <c r="L160" s="167">
        <v>19980</v>
      </c>
      <c r="M160" s="45">
        <v>1665</v>
      </c>
      <c r="N160" s="45">
        <v>8325</v>
      </c>
      <c r="O160" s="66" t="s">
        <v>139</v>
      </c>
      <c r="P160" s="51"/>
    </row>
    <row r="161" spans="1:25" ht="38.25">
      <c r="A161" s="12">
        <v>118</v>
      </c>
      <c r="B161" s="63" t="s">
        <v>896</v>
      </c>
      <c r="C161" s="64" t="s">
        <v>879</v>
      </c>
      <c r="D161" s="63" t="s">
        <v>898</v>
      </c>
      <c r="E161" s="63" t="s">
        <v>59</v>
      </c>
      <c r="F161" s="63" t="s">
        <v>59</v>
      </c>
      <c r="G161" s="65" t="s">
        <v>65</v>
      </c>
      <c r="H161" s="166"/>
      <c r="I161" s="168"/>
      <c r="J161" s="14"/>
      <c r="K161" s="166"/>
      <c r="L161" s="168"/>
      <c r="M161" s="45">
        <v>1665</v>
      </c>
      <c r="N161" s="45">
        <v>8325</v>
      </c>
      <c r="O161" s="66" t="s">
        <v>139</v>
      </c>
      <c r="P161" s="51"/>
    </row>
    <row r="162" spans="1:25" ht="77.25" thickBot="1">
      <c r="A162" s="12">
        <v>119</v>
      </c>
      <c r="B162" s="63" t="s">
        <v>899</v>
      </c>
      <c r="C162" s="64" t="s">
        <v>879</v>
      </c>
      <c r="D162" s="63" t="s">
        <v>900</v>
      </c>
      <c r="E162" s="63" t="s">
        <v>59</v>
      </c>
      <c r="F162" s="63" t="s">
        <v>59</v>
      </c>
      <c r="G162" s="65" t="s">
        <v>65</v>
      </c>
      <c r="H162" s="14">
        <v>1</v>
      </c>
      <c r="I162" s="16">
        <v>11970</v>
      </c>
      <c r="J162" s="14"/>
      <c r="K162" s="14">
        <v>1</v>
      </c>
      <c r="L162" s="16">
        <v>11970</v>
      </c>
      <c r="M162" s="45">
        <v>1995</v>
      </c>
      <c r="N162" s="45">
        <v>9975</v>
      </c>
      <c r="O162" s="66" t="s">
        <v>139</v>
      </c>
      <c r="P162" s="51"/>
    </row>
    <row r="163" spans="1:25" ht="26.25" thickBot="1">
      <c r="A163" s="17"/>
      <c r="B163" s="18" t="s">
        <v>901</v>
      </c>
      <c r="C163" s="54" t="s">
        <v>55</v>
      </c>
      <c r="D163" s="54" t="s">
        <v>55</v>
      </c>
      <c r="E163" s="54" t="s">
        <v>55</v>
      </c>
      <c r="F163" s="54" t="s">
        <v>55</v>
      </c>
      <c r="G163" s="49" t="s">
        <v>55</v>
      </c>
      <c r="H163" s="21">
        <f>SUM(H44:H162)</f>
        <v>119</v>
      </c>
      <c r="I163" s="22">
        <f>SUM(I44:I162)</f>
        <v>1328516.9099999999</v>
      </c>
      <c r="J163" s="20"/>
      <c r="K163" s="21">
        <f>SUM(K44:K162)</f>
        <v>119</v>
      </c>
      <c r="L163" s="22">
        <f>SUM(L44:L162)</f>
        <v>1328516.9099999999</v>
      </c>
      <c r="M163" s="46">
        <f>SUM(M44:M162)</f>
        <v>154101.23999999996</v>
      </c>
      <c r="N163" s="46">
        <f>SUM(N44:N162)</f>
        <v>1174415.6699999997</v>
      </c>
      <c r="O163" s="46"/>
      <c r="P163" s="50" t="s">
        <v>55</v>
      </c>
    </row>
    <row r="164" spans="1:25" ht="15" customHeight="1" thickBot="1">
      <c r="A164" s="62" t="s">
        <v>135</v>
      </c>
      <c r="B164" s="9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</row>
    <row r="165" spans="1:25" ht="38.25">
      <c r="A165" s="12">
        <v>46</v>
      </c>
      <c r="B165" s="63" t="s">
        <v>136</v>
      </c>
      <c r="C165" s="64" t="s">
        <v>137</v>
      </c>
      <c r="D165" s="63" t="s">
        <v>138</v>
      </c>
      <c r="E165" s="68" t="s">
        <v>622</v>
      </c>
      <c r="F165" s="68" t="s">
        <v>622</v>
      </c>
      <c r="G165" s="65" t="s">
        <v>65</v>
      </c>
      <c r="H165" s="14">
        <v>1</v>
      </c>
      <c r="I165" s="16">
        <v>106942</v>
      </c>
      <c r="J165" s="68" t="s">
        <v>622</v>
      </c>
      <c r="K165" s="14">
        <v>1</v>
      </c>
      <c r="L165" s="16">
        <v>106942</v>
      </c>
      <c r="M165" s="45">
        <v>97220</v>
      </c>
      <c r="N165" s="45">
        <v>9722</v>
      </c>
      <c r="O165" s="66" t="s">
        <v>139</v>
      </c>
      <c r="P165" s="70" t="s">
        <v>622</v>
      </c>
      <c r="Q165" s="15">
        <v>1</v>
      </c>
      <c r="R165" s="16">
        <f>H165</f>
        <v>1</v>
      </c>
      <c r="S165" s="14">
        <f>I165</f>
        <v>106942</v>
      </c>
      <c r="T165" s="13">
        <f t="shared" ref="T165:W166" si="12">K165</f>
        <v>1</v>
      </c>
      <c r="U165" s="14">
        <f t="shared" si="12"/>
        <v>106942</v>
      </c>
      <c r="V165" s="14">
        <f t="shared" si="12"/>
        <v>97220</v>
      </c>
      <c r="W165" s="14">
        <f t="shared" si="12"/>
        <v>9722</v>
      </c>
      <c r="X165" s="14">
        <v>1</v>
      </c>
      <c r="Y165" s="14"/>
    </row>
    <row r="166" spans="1:25" ht="39" thickBot="1">
      <c r="A166" s="12">
        <v>47</v>
      </c>
      <c r="B166" s="63" t="s">
        <v>140</v>
      </c>
      <c r="C166" s="64" t="s">
        <v>141</v>
      </c>
      <c r="D166" s="63" t="s">
        <v>142</v>
      </c>
      <c r="E166" s="68" t="s">
        <v>622</v>
      </c>
      <c r="F166" s="68" t="s">
        <v>622</v>
      </c>
      <c r="G166" s="65" t="s">
        <v>65</v>
      </c>
      <c r="H166" s="14">
        <v>1</v>
      </c>
      <c r="I166" s="16">
        <v>121806</v>
      </c>
      <c r="J166" s="68" t="s">
        <v>622</v>
      </c>
      <c r="K166" s="14">
        <v>1</v>
      </c>
      <c r="L166" s="16">
        <v>121806</v>
      </c>
      <c r="M166" s="45">
        <v>110733</v>
      </c>
      <c r="N166" s="45">
        <v>11073</v>
      </c>
      <c r="O166" s="66" t="s">
        <v>139</v>
      </c>
      <c r="P166" s="70" t="s">
        <v>622</v>
      </c>
      <c r="Q166" s="15">
        <v>1</v>
      </c>
      <c r="R166" s="16">
        <f>H166</f>
        <v>1</v>
      </c>
      <c r="S166" s="14">
        <f>I166</f>
        <v>121806</v>
      </c>
      <c r="T166" s="13">
        <f t="shared" si="12"/>
        <v>1</v>
      </c>
      <c r="U166" s="14">
        <f t="shared" si="12"/>
        <v>121806</v>
      </c>
      <c r="V166" s="14">
        <f t="shared" si="12"/>
        <v>110733</v>
      </c>
      <c r="W166" s="14">
        <f t="shared" si="12"/>
        <v>11073</v>
      </c>
      <c r="X166" s="14">
        <v>1</v>
      </c>
      <c r="Y166" s="14"/>
    </row>
    <row r="167" spans="1:25" ht="26.25" thickBot="1">
      <c r="A167" s="78"/>
      <c r="B167" s="79" t="s">
        <v>143</v>
      </c>
      <c r="C167" s="80" t="s">
        <v>55</v>
      </c>
      <c r="D167" s="80" t="s">
        <v>55</v>
      </c>
      <c r="E167" s="80" t="s">
        <v>55</v>
      </c>
      <c r="F167" s="80" t="s">
        <v>55</v>
      </c>
      <c r="G167" s="81" t="s">
        <v>55</v>
      </c>
      <c r="H167" s="82">
        <f>SUM(Таблиця!R164:R166)</f>
        <v>2</v>
      </c>
      <c r="I167" s="83">
        <f>SUM(Таблиця!S164:S166)</f>
        <v>228748</v>
      </c>
      <c r="J167" s="84" t="s">
        <v>622</v>
      </c>
      <c r="K167" s="72">
        <f>SUM(Таблиця!T164:T166)</f>
        <v>2</v>
      </c>
      <c r="L167" s="71">
        <f>SUM(Таблиця!U164:U166)</f>
        <v>228748</v>
      </c>
      <c r="M167" s="85">
        <f>SUM(Таблиця!V164:V166)</f>
        <v>207953</v>
      </c>
      <c r="N167" s="85">
        <f>SUM(Таблиця!W164:W166)</f>
        <v>20795</v>
      </c>
      <c r="O167" s="84" t="s">
        <v>622</v>
      </c>
      <c r="P167" s="86" t="s">
        <v>55</v>
      </c>
    </row>
    <row r="168" spans="1:25" ht="15" customHeight="1" thickBot="1">
      <c r="A168" s="98" t="s">
        <v>144</v>
      </c>
      <c r="B168" s="99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1"/>
    </row>
    <row r="169" spans="1:25" ht="67.5" customHeight="1">
      <c r="A169" s="87">
        <v>48</v>
      </c>
      <c r="B169" s="88" t="s">
        <v>623</v>
      </c>
      <c r="C169" s="89" t="s">
        <v>145</v>
      </c>
      <c r="D169" s="88" t="s">
        <v>146</v>
      </c>
      <c r="E169" s="90" t="s">
        <v>622</v>
      </c>
      <c r="F169" s="90" t="s">
        <v>622</v>
      </c>
      <c r="G169" s="91" t="s">
        <v>65</v>
      </c>
      <c r="H169" s="92">
        <v>1</v>
      </c>
      <c r="I169" s="93">
        <v>259351</v>
      </c>
      <c r="J169" s="90" t="s">
        <v>622</v>
      </c>
      <c r="K169" s="92">
        <v>1</v>
      </c>
      <c r="L169" s="93">
        <v>259351</v>
      </c>
      <c r="M169" s="94">
        <v>129676.40000000001</v>
      </c>
      <c r="N169" s="95">
        <v>129674.6</v>
      </c>
      <c r="O169" s="96" t="s">
        <v>139</v>
      </c>
      <c r="P169" s="97" t="s">
        <v>622</v>
      </c>
      <c r="Q169" s="15">
        <v>1</v>
      </c>
      <c r="R169" s="16">
        <f t="shared" ref="R169:S175" si="13">H169</f>
        <v>1</v>
      </c>
      <c r="S169" s="14">
        <f t="shared" si="13"/>
        <v>259351</v>
      </c>
      <c r="T169" s="13">
        <f t="shared" ref="T169:W175" si="14">K169</f>
        <v>1</v>
      </c>
      <c r="U169" s="14">
        <f t="shared" si="14"/>
        <v>259351</v>
      </c>
      <c r="V169" s="14">
        <f t="shared" si="14"/>
        <v>129676.40000000001</v>
      </c>
      <c r="W169" s="14">
        <f t="shared" si="14"/>
        <v>129674.6</v>
      </c>
      <c r="X169" s="14">
        <v>1</v>
      </c>
      <c r="Y169" s="14"/>
    </row>
    <row r="170" spans="1:25" ht="68.25" customHeight="1">
      <c r="A170" s="12">
        <v>49</v>
      </c>
      <c r="B170" s="63" t="s">
        <v>624</v>
      </c>
      <c r="C170" s="64" t="s">
        <v>147</v>
      </c>
      <c r="D170" s="63" t="s">
        <v>148</v>
      </c>
      <c r="E170" s="68" t="s">
        <v>622</v>
      </c>
      <c r="F170" s="68" t="s">
        <v>622</v>
      </c>
      <c r="G170" s="74" t="s">
        <v>65</v>
      </c>
      <c r="H170" s="190">
        <v>2</v>
      </c>
      <c r="I170" s="192">
        <v>491254</v>
      </c>
      <c r="J170" s="68" t="s">
        <v>622</v>
      </c>
      <c r="K170" s="190">
        <v>2</v>
      </c>
      <c r="L170" s="192">
        <v>491254</v>
      </c>
      <c r="M170" s="73">
        <v>118719.8</v>
      </c>
      <c r="N170" s="45">
        <v>126907.20000000001</v>
      </c>
      <c r="O170" s="66" t="s">
        <v>139</v>
      </c>
      <c r="P170" s="70" t="s">
        <v>622</v>
      </c>
      <c r="Q170" s="15">
        <v>1</v>
      </c>
      <c r="R170" s="16">
        <f t="shared" si="13"/>
        <v>2</v>
      </c>
      <c r="S170" s="14">
        <f t="shared" si="13"/>
        <v>491254</v>
      </c>
      <c r="T170" s="13">
        <f t="shared" si="14"/>
        <v>2</v>
      </c>
      <c r="U170" s="14">
        <f t="shared" si="14"/>
        <v>491254</v>
      </c>
      <c r="V170" s="14">
        <f t="shared" si="14"/>
        <v>118719.8</v>
      </c>
      <c r="W170" s="14">
        <f t="shared" si="14"/>
        <v>126907.20000000001</v>
      </c>
      <c r="X170" s="14">
        <v>1</v>
      </c>
      <c r="Y170" s="14"/>
    </row>
    <row r="171" spans="1:25" ht="69" customHeight="1">
      <c r="A171" s="12">
        <v>50</v>
      </c>
      <c r="B171" s="63" t="s">
        <v>624</v>
      </c>
      <c r="C171" s="64" t="s">
        <v>147</v>
      </c>
      <c r="D171" s="63" t="s">
        <v>149</v>
      </c>
      <c r="E171" s="68" t="s">
        <v>622</v>
      </c>
      <c r="F171" s="68" t="s">
        <v>622</v>
      </c>
      <c r="G171" s="74" t="s">
        <v>65</v>
      </c>
      <c r="H171" s="191"/>
      <c r="I171" s="193"/>
      <c r="J171" s="68" t="s">
        <v>622</v>
      </c>
      <c r="K171" s="191"/>
      <c r="L171" s="193"/>
      <c r="M171" s="73">
        <v>118719.8</v>
      </c>
      <c r="N171" s="45">
        <v>126907.20000000001</v>
      </c>
      <c r="O171" s="66" t="s">
        <v>139</v>
      </c>
      <c r="P171" s="70" t="s">
        <v>622</v>
      </c>
      <c r="Q171" s="15">
        <v>1</v>
      </c>
      <c r="R171" s="16">
        <f t="shared" si="13"/>
        <v>0</v>
      </c>
      <c r="S171" s="14">
        <f t="shared" si="13"/>
        <v>0</v>
      </c>
      <c r="T171" s="13">
        <f t="shared" si="14"/>
        <v>0</v>
      </c>
      <c r="U171" s="14">
        <f t="shared" si="14"/>
        <v>0</v>
      </c>
      <c r="V171" s="14">
        <f t="shared" si="14"/>
        <v>118719.8</v>
      </c>
      <c r="W171" s="14">
        <f t="shared" si="14"/>
        <v>126907.20000000001</v>
      </c>
      <c r="X171" s="14">
        <v>1</v>
      </c>
      <c r="Y171" s="14"/>
    </row>
    <row r="172" spans="1:25" ht="51">
      <c r="A172" s="12">
        <v>51</v>
      </c>
      <c r="B172" s="63" t="s">
        <v>627</v>
      </c>
      <c r="C172" s="64" t="s">
        <v>150</v>
      </c>
      <c r="D172" s="63" t="s">
        <v>151</v>
      </c>
      <c r="E172" s="68" t="s">
        <v>622</v>
      </c>
      <c r="F172" s="68" t="s">
        <v>622</v>
      </c>
      <c r="G172" s="65" t="s">
        <v>65</v>
      </c>
      <c r="H172" s="165">
        <v>2</v>
      </c>
      <c r="I172" s="186">
        <v>594260.86</v>
      </c>
      <c r="J172" s="68" t="s">
        <v>622</v>
      </c>
      <c r="K172" s="165">
        <v>2</v>
      </c>
      <c r="L172" s="186">
        <v>594260.86</v>
      </c>
      <c r="M172" s="45">
        <v>94091.31</v>
      </c>
      <c r="N172" s="45">
        <v>203039.12</v>
      </c>
      <c r="O172" s="66" t="s">
        <v>139</v>
      </c>
      <c r="P172" s="70" t="s">
        <v>622</v>
      </c>
      <c r="Q172" s="15">
        <v>1</v>
      </c>
      <c r="R172" s="16">
        <f t="shared" si="13"/>
        <v>2</v>
      </c>
      <c r="S172" s="14">
        <f t="shared" si="13"/>
        <v>594260.86</v>
      </c>
      <c r="T172" s="13">
        <f t="shared" si="14"/>
        <v>2</v>
      </c>
      <c r="U172" s="14">
        <f t="shared" si="14"/>
        <v>594260.86</v>
      </c>
      <c r="V172" s="14">
        <f t="shared" si="14"/>
        <v>94091.31</v>
      </c>
      <c r="W172" s="14">
        <f t="shared" si="14"/>
        <v>203039.12</v>
      </c>
      <c r="X172" s="14">
        <v>1</v>
      </c>
      <c r="Y172" s="14"/>
    </row>
    <row r="173" spans="1:25" ht="51">
      <c r="A173" s="12">
        <v>52</v>
      </c>
      <c r="B173" s="63" t="s">
        <v>627</v>
      </c>
      <c r="C173" s="64" t="s">
        <v>150</v>
      </c>
      <c r="D173" s="63" t="s">
        <v>152</v>
      </c>
      <c r="E173" s="68" t="s">
        <v>622</v>
      </c>
      <c r="F173" s="68" t="s">
        <v>622</v>
      </c>
      <c r="G173" s="65" t="s">
        <v>65</v>
      </c>
      <c r="H173" s="166"/>
      <c r="I173" s="187"/>
      <c r="J173" s="68" t="s">
        <v>622</v>
      </c>
      <c r="K173" s="166"/>
      <c r="L173" s="187"/>
      <c r="M173" s="45">
        <v>94091.31</v>
      </c>
      <c r="N173" s="45">
        <v>203039.12</v>
      </c>
      <c r="O173" s="66" t="s">
        <v>139</v>
      </c>
      <c r="P173" s="70" t="s">
        <v>622</v>
      </c>
      <c r="Q173" s="15">
        <v>1</v>
      </c>
      <c r="R173" s="16">
        <f t="shared" si="13"/>
        <v>0</v>
      </c>
      <c r="S173" s="14">
        <f t="shared" si="13"/>
        <v>0</v>
      </c>
      <c r="T173" s="13">
        <f t="shared" si="14"/>
        <v>0</v>
      </c>
      <c r="U173" s="14">
        <f t="shared" si="14"/>
        <v>0</v>
      </c>
      <c r="V173" s="14">
        <f t="shared" si="14"/>
        <v>94091.31</v>
      </c>
      <c r="W173" s="14">
        <f t="shared" si="14"/>
        <v>203039.12</v>
      </c>
      <c r="X173" s="14">
        <v>1</v>
      </c>
      <c r="Y173" s="14"/>
    </row>
    <row r="174" spans="1:25" ht="42.75" customHeight="1">
      <c r="A174" s="12">
        <v>53</v>
      </c>
      <c r="B174" s="63" t="s">
        <v>626</v>
      </c>
      <c r="C174" s="64" t="s">
        <v>153</v>
      </c>
      <c r="D174" s="63" t="s">
        <v>154</v>
      </c>
      <c r="E174" s="68" t="s">
        <v>622</v>
      </c>
      <c r="F174" s="68" t="s">
        <v>622</v>
      </c>
      <c r="G174" s="65" t="s">
        <v>65</v>
      </c>
      <c r="H174" s="14">
        <v>1</v>
      </c>
      <c r="I174" s="76">
        <v>643086.08000000007</v>
      </c>
      <c r="J174" s="68" t="s">
        <v>622</v>
      </c>
      <c r="K174" s="14">
        <v>1</v>
      </c>
      <c r="L174" s="76">
        <v>643086.08000000007</v>
      </c>
      <c r="M174" s="68" t="s">
        <v>622</v>
      </c>
      <c r="N174" s="45">
        <v>643086.08000000007</v>
      </c>
      <c r="O174" s="66" t="s">
        <v>139</v>
      </c>
      <c r="P174" s="70" t="s">
        <v>622</v>
      </c>
      <c r="Q174" s="15">
        <v>1</v>
      </c>
      <c r="R174" s="16">
        <f t="shared" si="13"/>
        <v>1</v>
      </c>
      <c r="S174" s="14">
        <f t="shared" si="13"/>
        <v>643086.08000000007</v>
      </c>
      <c r="T174" s="13">
        <f t="shared" si="14"/>
        <v>1</v>
      </c>
      <c r="U174" s="14">
        <f t="shared" si="14"/>
        <v>643086.08000000007</v>
      </c>
      <c r="V174" s="14" t="str">
        <f t="shared" si="14"/>
        <v>-</v>
      </c>
      <c r="W174" s="14">
        <f t="shared" si="14"/>
        <v>643086.08000000007</v>
      </c>
      <c r="X174" s="14">
        <v>1</v>
      </c>
      <c r="Y174" s="14"/>
    </row>
    <row r="175" spans="1:25" ht="51.75" thickBot="1">
      <c r="A175" s="12">
        <v>54</v>
      </c>
      <c r="B175" s="63" t="s">
        <v>625</v>
      </c>
      <c r="C175" s="64" t="s">
        <v>155</v>
      </c>
      <c r="D175" s="63" t="s">
        <v>156</v>
      </c>
      <c r="E175" s="68" t="s">
        <v>622</v>
      </c>
      <c r="F175" s="68" t="s">
        <v>622</v>
      </c>
      <c r="G175" s="65" t="s">
        <v>65</v>
      </c>
      <c r="H175" s="14">
        <v>1</v>
      </c>
      <c r="I175" s="77">
        <v>297190.07</v>
      </c>
      <c r="J175" s="68" t="s">
        <v>622</v>
      </c>
      <c r="K175" s="14">
        <v>1</v>
      </c>
      <c r="L175" s="77">
        <v>297190.07</v>
      </c>
      <c r="M175" s="45">
        <v>39625.340000000004</v>
      </c>
      <c r="N175" s="45">
        <v>257564.73</v>
      </c>
      <c r="O175" s="66" t="s">
        <v>139</v>
      </c>
      <c r="P175" s="70" t="s">
        <v>622</v>
      </c>
      <c r="Q175" s="15">
        <v>1</v>
      </c>
      <c r="R175" s="16">
        <f t="shared" si="13"/>
        <v>1</v>
      </c>
      <c r="S175" s="14">
        <f t="shared" si="13"/>
        <v>297190.07</v>
      </c>
      <c r="T175" s="13">
        <f t="shared" si="14"/>
        <v>1</v>
      </c>
      <c r="U175" s="14">
        <f t="shared" si="14"/>
        <v>297190.07</v>
      </c>
      <c r="V175" s="14">
        <f t="shared" si="14"/>
        <v>39625.340000000004</v>
      </c>
      <c r="W175" s="14">
        <f t="shared" si="14"/>
        <v>257564.73</v>
      </c>
      <c r="X175" s="14">
        <v>1</v>
      </c>
      <c r="Y175" s="14"/>
    </row>
    <row r="176" spans="1:25" ht="26.25" thickBot="1">
      <c r="A176" s="17"/>
      <c r="B176" s="18" t="s">
        <v>157</v>
      </c>
      <c r="C176" s="54" t="s">
        <v>55</v>
      </c>
      <c r="D176" s="54" t="s">
        <v>55</v>
      </c>
      <c r="E176" s="54" t="s">
        <v>55</v>
      </c>
      <c r="F176" s="54" t="s">
        <v>55</v>
      </c>
      <c r="G176" s="49" t="s">
        <v>55</v>
      </c>
      <c r="H176" s="19">
        <f>SUM(Таблиця!R168:R175)</f>
        <v>7</v>
      </c>
      <c r="I176" s="20">
        <f>SUM(Таблиця!S168:S175)</f>
        <v>2285142.0099999998</v>
      </c>
      <c r="J176" s="75" t="s">
        <v>622</v>
      </c>
      <c r="K176" s="21">
        <f>SUM(Таблиця!T168:T175)</f>
        <v>7</v>
      </c>
      <c r="L176" s="22">
        <f>L169+L170+L172+L174+L175</f>
        <v>2285142.0099999998</v>
      </c>
      <c r="M176" s="46">
        <f>M169+M170+M171+M172+M173+M175</f>
        <v>594923.96</v>
      </c>
      <c r="N176" s="46">
        <f>N169+N170+N171+N172+N173+N174+N175</f>
        <v>1690218.05</v>
      </c>
      <c r="O176" s="75" t="s">
        <v>622</v>
      </c>
      <c r="P176" s="50" t="s">
        <v>55</v>
      </c>
    </row>
    <row r="177" spans="1:25" ht="15" customHeight="1" thickBot="1">
      <c r="A177" s="62" t="s">
        <v>158</v>
      </c>
      <c r="B177" s="9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</row>
    <row r="178" spans="1:25" ht="25.5">
      <c r="A178" s="12">
        <v>55</v>
      </c>
      <c r="B178" s="63" t="s">
        <v>159</v>
      </c>
      <c r="C178" s="64" t="s">
        <v>160</v>
      </c>
      <c r="D178" s="63" t="s">
        <v>161</v>
      </c>
      <c r="E178" s="68" t="s">
        <v>622</v>
      </c>
      <c r="F178" s="68" t="s">
        <v>622</v>
      </c>
      <c r="G178" s="65" t="s">
        <v>65</v>
      </c>
      <c r="H178" s="14">
        <v>1</v>
      </c>
      <c r="I178" s="16">
        <v>5874</v>
      </c>
      <c r="J178" s="68" t="s">
        <v>622</v>
      </c>
      <c r="K178" s="14">
        <v>1</v>
      </c>
      <c r="L178" s="16">
        <v>5874</v>
      </c>
      <c r="M178" s="45">
        <v>1958.8000000000002</v>
      </c>
      <c r="N178" s="45">
        <v>3915.2000000000003</v>
      </c>
      <c r="O178" s="66" t="s">
        <v>66</v>
      </c>
      <c r="P178" s="70" t="s">
        <v>622</v>
      </c>
      <c r="Q178" s="15">
        <v>1</v>
      </c>
      <c r="R178" s="16">
        <f t="shared" ref="R178:R191" si="15">H178</f>
        <v>1</v>
      </c>
      <c r="S178" s="14">
        <f t="shared" ref="S178:S191" si="16">I178</f>
        <v>5874</v>
      </c>
      <c r="T178" s="13">
        <f t="shared" ref="T178:T191" si="17">K178</f>
        <v>1</v>
      </c>
      <c r="U178" s="14">
        <f t="shared" ref="U178:U191" si="18">L178</f>
        <v>5874</v>
      </c>
      <c r="V178" s="14">
        <f t="shared" ref="V178:V191" si="19">M178</f>
        <v>1958.8000000000002</v>
      </c>
      <c r="W178" s="14">
        <f t="shared" ref="W178:W191" si="20">N178</f>
        <v>3915.2000000000003</v>
      </c>
      <c r="X178" s="14">
        <v>1</v>
      </c>
      <c r="Y178" s="14"/>
    </row>
    <row r="179" spans="1:25" ht="38.25">
      <c r="A179" s="12">
        <v>56</v>
      </c>
      <c r="B179" s="63" t="s">
        <v>162</v>
      </c>
      <c r="C179" s="64" t="s">
        <v>160</v>
      </c>
      <c r="D179" s="63" t="s">
        <v>163</v>
      </c>
      <c r="E179" s="68" t="s">
        <v>622</v>
      </c>
      <c r="F179" s="68" t="s">
        <v>622</v>
      </c>
      <c r="G179" s="65" t="s">
        <v>65</v>
      </c>
      <c r="H179" s="14">
        <v>1</v>
      </c>
      <c r="I179" s="16">
        <v>9030</v>
      </c>
      <c r="J179" s="68" t="s">
        <v>622</v>
      </c>
      <c r="K179" s="14">
        <v>1</v>
      </c>
      <c r="L179" s="16">
        <v>9030</v>
      </c>
      <c r="M179" s="45">
        <v>3011</v>
      </c>
      <c r="N179" s="45">
        <v>6019</v>
      </c>
      <c r="O179" s="66" t="s">
        <v>66</v>
      </c>
      <c r="P179" s="70" t="s">
        <v>622</v>
      </c>
      <c r="Q179" s="15">
        <v>1</v>
      </c>
      <c r="R179" s="16">
        <f t="shared" si="15"/>
        <v>1</v>
      </c>
      <c r="S179" s="14">
        <f t="shared" si="16"/>
        <v>9030</v>
      </c>
      <c r="T179" s="13">
        <f t="shared" si="17"/>
        <v>1</v>
      </c>
      <c r="U179" s="14">
        <f t="shared" si="18"/>
        <v>9030</v>
      </c>
      <c r="V179" s="14">
        <f t="shared" si="19"/>
        <v>3011</v>
      </c>
      <c r="W179" s="14">
        <f t="shared" si="20"/>
        <v>6019</v>
      </c>
      <c r="X179" s="14">
        <v>1</v>
      </c>
      <c r="Y179" s="14"/>
    </row>
    <row r="180" spans="1:25" ht="25.5">
      <c r="A180" s="12">
        <v>57</v>
      </c>
      <c r="B180" s="63" t="s">
        <v>164</v>
      </c>
      <c r="C180" s="64" t="s">
        <v>75</v>
      </c>
      <c r="D180" s="63" t="s">
        <v>165</v>
      </c>
      <c r="E180" s="68" t="s">
        <v>622</v>
      </c>
      <c r="F180" s="68" t="s">
        <v>622</v>
      </c>
      <c r="G180" s="65" t="s">
        <v>65</v>
      </c>
      <c r="H180" s="165">
        <v>3</v>
      </c>
      <c r="I180" s="167">
        <v>5790</v>
      </c>
      <c r="J180" s="68" t="s">
        <v>622</v>
      </c>
      <c r="K180" s="165">
        <v>3</v>
      </c>
      <c r="L180" s="167">
        <v>5790</v>
      </c>
      <c r="M180" s="45">
        <v>450</v>
      </c>
      <c r="N180" s="45">
        <v>1480</v>
      </c>
      <c r="O180" s="66" t="s">
        <v>66</v>
      </c>
      <c r="P180" s="70" t="s">
        <v>622</v>
      </c>
      <c r="Q180" s="15">
        <v>1</v>
      </c>
      <c r="R180" s="16">
        <f t="shared" si="15"/>
        <v>3</v>
      </c>
      <c r="S180" s="14">
        <f t="shared" si="16"/>
        <v>5790</v>
      </c>
      <c r="T180" s="13">
        <f t="shared" si="17"/>
        <v>3</v>
      </c>
      <c r="U180" s="14">
        <f t="shared" si="18"/>
        <v>5790</v>
      </c>
      <c r="V180" s="14">
        <f t="shared" si="19"/>
        <v>450</v>
      </c>
      <c r="W180" s="14">
        <f t="shared" si="20"/>
        <v>1480</v>
      </c>
      <c r="X180" s="14">
        <v>1</v>
      </c>
      <c r="Y180" s="14"/>
    </row>
    <row r="181" spans="1:25" ht="25.5">
      <c r="A181" s="12">
        <v>58</v>
      </c>
      <c r="B181" s="63" t="s">
        <v>164</v>
      </c>
      <c r="C181" s="64" t="s">
        <v>75</v>
      </c>
      <c r="D181" s="63" t="s">
        <v>166</v>
      </c>
      <c r="E181" s="68" t="s">
        <v>622</v>
      </c>
      <c r="F181" s="68" t="s">
        <v>622</v>
      </c>
      <c r="G181" s="65" t="s">
        <v>65</v>
      </c>
      <c r="H181" s="169"/>
      <c r="I181" s="170"/>
      <c r="J181" s="68" t="s">
        <v>622</v>
      </c>
      <c r="K181" s="169"/>
      <c r="L181" s="170"/>
      <c r="M181" s="45">
        <v>450</v>
      </c>
      <c r="N181" s="45">
        <v>1480</v>
      </c>
      <c r="O181" s="66" t="s">
        <v>66</v>
      </c>
      <c r="P181" s="70" t="s">
        <v>622</v>
      </c>
      <c r="Q181" s="15">
        <v>1</v>
      </c>
      <c r="R181" s="16">
        <f t="shared" si="15"/>
        <v>0</v>
      </c>
      <c r="S181" s="14">
        <f t="shared" si="16"/>
        <v>0</v>
      </c>
      <c r="T181" s="13">
        <f t="shared" si="17"/>
        <v>0</v>
      </c>
      <c r="U181" s="14">
        <f t="shared" si="18"/>
        <v>0</v>
      </c>
      <c r="V181" s="14">
        <f t="shared" si="19"/>
        <v>450</v>
      </c>
      <c r="W181" s="14">
        <f t="shared" si="20"/>
        <v>1480</v>
      </c>
      <c r="X181" s="14">
        <v>1</v>
      </c>
      <c r="Y181" s="14"/>
    </row>
    <row r="182" spans="1:25" ht="25.5">
      <c r="A182" s="12">
        <v>59</v>
      </c>
      <c r="B182" s="63" t="s">
        <v>164</v>
      </c>
      <c r="C182" s="64" t="s">
        <v>75</v>
      </c>
      <c r="D182" s="63" t="s">
        <v>167</v>
      </c>
      <c r="E182" s="68" t="s">
        <v>622</v>
      </c>
      <c r="F182" s="68" t="s">
        <v>622</v>
      </c>
      <c r="G182" s="65" t="s">
        <v>65</v>
      </c>
      <c r="H182" s="166"/>
      <c r="I182" s="168"/>
      <c r="J182" s="68" t="s">
        <v>622</v>
      </c>
      <c r="K182" s="166"/>
      <c r="L182" s="168"/>
      <c r="M182" s="45">
        <v>450</v>
      </c>
      <c r="N182" s="45">
        <v>1480</v>
      </c>
      <c r="O182" s="66" t="s">
        <v>66</v>
      </c>
      <c r="P182" s="70" t="s">
        <v>622</v>
      </c>
      <c r="Q182" s="15">
        <v>1</v>
      </c>
      <c r="R182" s="16">
        <f t="shared" si="15"/>
        <v>0</v>
      </c>
      <c r="S182" s="14">
        <f t="shared" si="16"/>
        <v>0</v>
      </c>
      <c r="T182" s="13">
        <f t="shared" si="17"/>
        <v>0</v>
      </c>
      <c r="U182" s="14">
        <f t="shared" si="18"/>
        <v>0</v>
      </c>
      <c r="V182" s="14">
        <f t="shared" si="19"/>
        <v>450</v>
      </c>
      <c r="W182" s="14">
        <f t="shared" si="20"/>
        <v>1480</v>
      </c>
      <c r="X182" s="14">
        <v>1</v>
      </c>
      <c r="Y182" s="14"/>
    </row>
    <row r="183" spans="1:25" ht="38.25">
      <c r="A183" s="12">
        <v>60</v>
      </c>
      <c r="B183" s="63" t="s">
        <v>168</v>
      </c>
      <c r="C183" s="64" t="s">
        <v>75</v>
      </c>
      <c r="D183" s="63" t="s">
        <v>169</v>
      </c>
      <c r="E183" s="68" t="s">
        <v>622</v>
      </c>
      <c r="F183" s="68" t="s">
        <v>622</v>
      </c>
      <c r="G183" s="65" t="s">
        <v>65</v>
      </c>
      <c r="H183" s="165">
        <v>2</v>
      </c>
      <c r="I183" s="167">
        <v>3980</v>
      </c>
      <c r="J183" s="68" t="s">
        <v>622</v>
      </c>
      <c r="K183" s="165">
        <v>2</v>
      </c>
      <c r="L183" s="167">
        <v>3980</v>
      </c>
      <c r="M183" s="45">
        <v>464</v>
      </c>
      <c r="N183" s="45">
        <v>1526</v>
      </c>
      <c r="O183" s="66" t="s">
        <v>66</v>
      </c>
      <c r="P183" s="70" t="s">
        <v>622</v>
      </c>
      <c r="Q183" s="15">
        <v>1</v>
      </c>
      <c r="R183" s="16">
        <f t="shared" si="15"/>
        <v>2</v>
      </c>
      <c r="S183" s="14">
        <f t="shared" si="16"/>
        <v>3980</v>
      </c>
      <c r="T183" s="13">
        <f t="shared" si="17"/>
        <v>2</v>
      </c>
      <c r="U183" s="14">
        <f t="shared" si="18"/>
        <v>3980</v>
      </c>
      <c r="V183" s="14">
        <f t="shared" si="19"/>
        <v>464</v>
      </c>
      <c r="W183" s="14">
        <f t="shared" si="20"/>
        <v>1526</v>
      </c>
      <c r="X183" s="14">
        <v>1</v>
      </c>
      <c r="Y183" s="14"/>
    </row>
    <row r="184" spans="1:25" ht="38.25">
      <c r="A184" s="12">
        <v>61</v>
      </c>
      <c r="B184" s="63" t="s">
        <v>168</v>
      </c>
      <c r="C184" s="64" t="s">
        <v>75</v>
      </c>
      <c r="D184" s="63" t="s">
        <v>170</v>
      </c>
      <c r="E184" s="68" t="s">
        <v>622</v>
      </c>
      <c r="F184" s="68" t="s">
        <v>622</v>
      </c>
      <c r="G184" s="65" t="s">
        <v>65</v>
      </c>
      <c r="H184" s="166"/>
      <c r="I184" s="168"/>
      <c r="J184" s="68" t="s">
        <v>622</v>
      </c>
      <c r="K184" s="166"/>
      <c r="L184" s="168"/>
      <c r="M184" s="45">
        <v>464</v>
      </c>
      <c r="N184" s="45">
        <v>1526</v>
      </c>
      <c r="O184" s="66" t="s">
        <v>66</v>
      </c>
      <c r="P184" s="70" t="s">
        <v>622</v>
      </c>
      <c r="Q184" s="15">
        <v>1</v>
      </c>
      <c r="R184" s="16">
        <f t="shared" si="15"/>
        <v>0</v>
      </c>
      <c r="S184" s="14">
        <f t="shared" si="16"/>
        <v>0</v>
      </c>
      <c r="T184" s="13">
        <f t="shared" si="17"/>
        <v>0</v>
      </c>
      <c r="U184" s="14">
        <f t="shared" si="18"/>
        <v>0</v>
      </c>
      <c r="V184" s="14">
        <f t="shared" si="19"/>
        <v>464</v>
      </c>
      <c r="W184" s="14">
        <f t="shared" si="20"/>
        <v>1526</v>
      </c>
      <c r="X184" s="14">
        <v>1</v>
      </c>
      <c r="Y184" s="14"/>
    </row>
    <row r="185" spans="1:25" ht="25.5">
      <c r="A185" s="12">
        <v>62</v>
      </c>
      <c r="B185" s="63" t="s">
        <v>171</v>
      </c>
      <c r="C185" s="64" t="s">
        <v>160</v>
      </c>
      <c r="D185" s="63" t="s">
        <v>172</v>
      </c>
      <c r="E185" s="68" t="s">
        <v>622</v>
      </c>
      <c r="F185" s="68" t="s">
        <v>622</v>
      </c>
      <c r="G185" s="65" t="s">
        <v>173</v>
      </c>
      <c r="H185" s="165">
        <v>35</v>
      </c>
      <c r="I185" s="167">
        <v>43928.990000000005</v>
      </c>
      <c r="J185" s="68" t="s">
        <v>622</v>
      </c>
      <c r="K185" s="165">
        <v>35</v>
      </c>
      <c r="L185" s="167">
        <v>43928.990000000005</v>
      </c>
      <c r="M185" s="45">
        <v>872.80000000000007</v>
      </c>
      <c r="N185" s="45">
        <v>1746.19</v>
      </c>
      <c r="O185" s="66" t="s">
        <v>66</v>
      </c>
      <c r="P185" s="70" t="s">
        <v>622</v>
      </c>
      <c r="Q185" s="15">
        <v>1</v>
      </c>
      <c r="R185" s="16">
        <f t="shared" si="15"/>
        <v>35</v>
      </c>
      <c r="S185" s="14">
        <f t="shared" si="16"/>
        <v>43928.990000000005</v>
      </c>
      <c r="T185" s="13">
        <f t="shared" si="17"/>
        <v>35</v>
      </c>
      <c r="U185" s="14">
        <f t="shared" si="18"/>
        <v>43928.990000000005</v>
      </c>
      <c r="V185" s="14">
        <f t="shared" si="19"/>
        <v>872.80000000000007</v>
      </c>
      <c r="W185" s="14">
        <f t="shared" si="20"/>
        <v>1746.19</v>
      </c>
      <c r="X185" s="14">
        <v>1</v>
      </c>
      <c r="Y185" s="14"/>
    </row>
    <row r="186" spans="1:25" ht="25.5">
      <c r="A186" s="12">
        <v>63</v>
      </c>
      <c r="B186" s="63" t="s">
        <v>171</v>
      </c>
      <c r="C186" s="64" t="s">
        <v>84</v>
      </c>
      <c r="D186" s="63" t="s">
        <v>174</v>
      </c>
      <c r="E186" s="68" t="s">
        <v>622</v>
      </c>
      <c r="F186" s="68" t="s">
        <v>622</v>
      </c>
      <c r="G186" s="65" t="s">
        <v>173</v>
      </c>
      <c r="H186" s="166"/>
      <c r="I186" s="168"/>
      <c r="J186" s="68" t="s">
        <v>622</v>
      </c>
      <c r="K186" s="166"/>
      <c r="L186" s="168"/>
      <c r="M186" s="45">
        <v>7229.25</v>
      </c>
      <c r="N186" s="45">
        <v>34080.75</v>
      </c>
      <c r="O186" s="66" t="s">
        <v>66</v>
      </c>
      <c r="P186" s="70" t="s">
        <v>622</v>
      </c>
      <c r="Q186" s="15">
        <v>1</v>
      </c>
      <c r="R186" s="16">
        <f t="shared" si="15"/>
        <v>0</v>
      </c>
      <c r="S186" s="14">
        <f t="shared" si="16"/>
        <v>0</v>
      </c>
      <c r="T186" s="13">
        <f t="shared" si="17"/>
        <v>0</v>
      </c>
      <c r="U186" s="14">
        <f t="shared" si="18"/>
        <v>0</v>
      </c>
      <c r="V186" s="14">
        <f t="shared" si="19"/>
        <v>7229.25</v>
      </c>
      <c r="W186" s="14">
        <f t="shared" si="20"/>
        <v>34080.75</v>
      </c>
      <c r="X186" s="14">
        <v>34</v>
      </c>
      <c r="Y186" s="14"/>
    </row>
    <row r="187" spans="1:25" ht="25.5">
      <c r="A187" s="12">
        <v>64</v>
      </c>
      <c r="B187" s="63" t="s">
        <v>175</v>
      </c>
      <c r="C187" s="64" t="s">
        <v>176</v>
      </c>
      <c r="D187" s="63" t="s">
        <v>177</v>
      </c>
      <c r="E187" s="68" t="s">
        <v>622</v>
      </c>
      <c r="F187" s="68" t="s">
        <v>622</v>
      </c>
      <c r="G187" s="65" t="s">
        <v>65</v>
      </c>
      <c r="H187" s="165">
        <v>2</v>
      </c>
      <c r="I187" s="167">
        <v>5000.0200000000004</v>
      </c>
      <c r="J187" s="68" t="s">
        <v>622</v>
      </c>
      <c r="K187" s="165">
        <v>2</v>
      </c>
      <c r="L187" s="167">
        <v>5000.0200000000004</v>
      </c>
      <c r="M187" s="45">
        <v>500</v>
      </c>
      <c r="N187" s="45">
        <v>2000.01</v>
      </c>
      <c r="O187" s="66" t="s">
        <v>66</v>
      </c>
      <c r="P187" s="70" t="s">
        <v>622</v>
      </c>
      <c r="Q187" s="15">
        <v>1</v>
      </c>
      <c r="R187" s="16">
        <f t="shared" si="15"/>
        <v>2</v>
      </c>
      <c r="S187" s="14">
        <f t="shared" si="16"/>
        <v>5000.0200000000004</v>
      </c>
      <c r="T187" s="13">
        <f t="shared" si="17"/>
        <v>2</v>
      </c>
      <c r="U187" s="14">
        <f t="shared" si="18"/>
        <v>5000.0200000000004</v>
      </c>
      <c r="V187" s="14">
        <f t="shared" si="19"/>
        <v>500</v>
      </c>
      <c r="W187" s="14">
        <f t="shared" si="20"/>
        <v>2000.01</v>
      </c>
      <c r="X187" s="14">
        <v>1</v>
      </c>
      <c r="Y187" s="14"/>
    </row>
    <row r="188" spans="1:25" ht="25.5">
      <c r="A188" s="12">
        <v>65</v>
      </c>
      <c r="B188" s="63" t="s">
        <v>175</v>
      </c>
      <c r="C188" s="64" t="s">
        <v>176</v>
      </c>
      <c r="D188" s="63" t="s">
        <v>178</v>
      </c>
      <c r="E188" s="68" t="s">
        <v>622</v>
      </c>
      <c r="F188" s="68" t="s">
        <v>622</v>
      </c>
      <c r="G188" s="65" t="s">
        <v>65</v>
      </c>
      <c r="H188" s="166"/>
      <c r="I188" s="168"/>
      <c r="J188" s="68" t="s">
        <v>622</v>
      </c>
      <c r="K188" s="166"/>
      <c r="L188" s="168"/>
      <c r="M188" s="45">
        <v>500</v>
      </c>
      <c r="N188" s="45">
        <v>2000.01</v>
      </c>
      <c r="O188" s="66" t="s">
        <v>66</v>
      </c>
      <c r="P188" s="70" t="s">
        <v>622</v>
      </c>
      <c r="Q188" s="15">
        <v>1</v>
      </c>
      <c r="R188" s="16">
        <f t="shared" si="15"/>
        <v>0</v>
      </c>
      <c r="S188" s="14">
        <f t="shared" si="16"/>
        <v>0</v>
      </c>
      <c r="T188" s="13">
        <f t="shared" si="17"/>
        <v>0</v>
      </c>
      <c r="U188" s="14">
        <f t="shared" si="18"/>
        <v>0</v>
      </c>
      <c r="V188" s="14">
        <f t="shared" si="19"/>
        <v>500</v>
      </c>
      <c r="W188" s="14">
        <f t="shared" si="20"/>
        <v>2000.01</v>
      </c>
      <c r="X188" s="14">
        <v>1</v>
      </c>
      <c r="Y188" s="14"/>
    </row>
    <row r="189" spans="1:25" ht="25.5">
      <c r="A189" s="12">
        <v>66</v>
      </c>
      <c r="B189" s="63" t="s">
        <v>179</v>
      </c>
      <c r="C189" s="64" t="s">
        <v>180</v>
      </c>
      <c r="D189" s="63" t="s">
        <v>181</v>
      </c>
      <c r="E189" s="68" t="s">
        <v>622</v>
      </c>
      <c r="F189" s="68" t="s">
        <v>622</v>
      </c>
      <c r="G189" s="65" t="s">
        <v>173</v>
      </c>
      <c r="H189" s="14">
        <v>234</v>
      </c>
      <c r="I189" s="16">
        <v>195682.5</v>
      </c>
      <c r="J189" s="68" t="s">
        <v>622</v>
      </c>
      <c r="K189" s="14">
        <v>234</v>
      </c>
      <c r="L189" s="16">
        <v>195682.5</v>
      </c>
      <c r="M189" s="45">
        <v>30983.06</v>
      </c>
      <c r="N189" s="45">
        <v>164699.44</v>
      </c>
      <c r="O189" s="66" t="s">
        <v>66</v>
      </c>
      <c r="P189" s="70" t="s">
        <v>622</v>
      </c>
      <c r="Q189" s="15">
        <v>1</v>
      </c>
      <c r="R189" s="16">
        <f t="shared" si="15"/>
        <v>234</v>
      </c>
      <c r="S189" s="14">
        <f t="shared" si="16"/>
        <v>195682.5</v>
      </c>
      <c r="T189" s="13">
        <f t="shared" si="17"/>
        <v>234</v>
      </c>
      <c r="U189" s="14">
        <f t="shared" si="18"/>
        <v>195682.5</v>
      </c>
      <c r="V189" s="14">
        <f t="shared" si="19"/>
        <v>30983.06</v>
      </c>
      <c r="W189" s="14">
        <f t="shared" si="20"/>
        <v>164699.44</v>
      </c>
      <c r="X189" s="14">
        <v>234</v>
      </c>
      <c r="Y189" s="14"/>
    </row>
    <row r="190" spans="1:25" ht="25.5">
      <c r="A190" s="12">
        <v>67</v>
      </c>
      <c r="B190" s="63" t="s">
        <v>182</v>
      </c>
      <c r="C190" s="64" t="s">
        <v>183</v>
      </c>
      <c r="D190" s="63" t="s">
        <v>184</v>
      </c>
      <c r="E190" s="68" t="s">
        <v>622</v>
      </c>
      <c r="F190" s="68" t="s">
        <v>622</v>
      </c>
      <c r="G190" s="65" t="s">
        <v>65</v>
      </c>
      <c r="H190" s="165">
        <v>2</v>
      </c>
      <c r="I190" s="167">
        <v>1998</v>
      </c>
      <c r="J190" s="68" t="s">
        <v>622</v>
      </c>
      <c r="K190" s="165">
        <v>2</v>
      </c>
      <c r="L190" s="167">
        <v>1998</v>
      </c>
      <c r="M190" s="45">
        <v>166.5</v>
      </c>
      <c r="N190" s="45">
        <v>832.5</v>
      </c>
      <c r="O190" s="66" t="s">
        <v>66</v>
      </c>
      <c r="P190" s="70" t="s">
        <v>622</v>
      </c>
      <c r="Q190" s="15">
        <v>1</v>
      </c>
      <c r="R190" s="16">
        <f t="shared" si="15"/>
        <v>2</v>
      </c>
      <c r="S190" s="14">
        <f t="shared" si="16"/>
        <v>1998</v>
      </c>
      <c r="T190" s="13">
        <f t="shared" si="17"/>
        <v>2</v>
      </c>
      <c r="U190" s="14">
        <f t="shared" si="18"/>
        <v>1998</v>
      </c>
      <c r="V190" s="14">
        <f t="shared" si="19"/>
        <v>166.5</v>
      </c>
      <c r="W190" s="14">
        <f t="shared" si="20"/>
        <v>832.5</v>
      </c>
      <c r="X190" s="14">
        <v>1</v>
      </c>
      <c r="Y190" s="14"/>
    </row>
    <row r="191" spans="1:25" ht="26.25" thickBot="1">
      <c r="A191" s="12">
        <v>68</v>
      </c>
      <c r="B191" s="63" t="s">
        <v>182</v>
      </c>
      <c r="C191" s="64" t="s">
        <v>183</v>
      </c>
      <c r="D191" s="63" t="s">
        <v>185</v>
      </c>
      <c r="E191" s="68" t="s">
        <v>622</v>
      </c>
      <c r="F191" s="68" t="s">
        <v>622</v>
      </c>
      <c r="G191" s="65" t="s">
        <v>65</v>
      </c>
      <c r="H191" s="188"/>
      <c r="I191" s="189"/>
      <c r="J191" s="68" t="s">
        <v>622</v>
      </c>
      <c r="K191" s="188"/>
      <c r="L191" s="189"/>
      <c r="M191" s="45">
        <v>166.5</v>
      </c>
      <c r="N191" s="45">
        <v>832.5</v>
      </c>
      <c r="O191" s="66" t="s">
        <v>66</v>
      </c>
      <c r="P191" s="70" t="s">
        <v>622</v>
      </c>
      <c r="Q191" s="15">
        <v>1</v>
      </c>
      <c r="R191" s="16">
        <f t="shared" si="15"/>
        <v>0</v>
      </c>
      <c r="S191" s="14">
        <f t="shared" si="16"/>
        <v>0</v>
      </c>
      <c r="T191" s="13">
        <f t="shared" si="17"/>
        <v>0</v>
      </c>
      <c r="U191" s="14">
        <f t="shared" si="18"/>
        <v>0</v>
      </c>
      <c r="V191" s="14">
        <f t="shared" si="19"/>
        <v>166.5</v>
      </c>
      <c r="W191" s="14">
        <f t="shared" si="20"/>
        <v>832.5</v>
      </c>
      <c r="X191" s="14">
        <v>1</v>
      </c>
      <c r="Y191" s="14"/>
    </row>
    <row r="192" spans="1:25" ht="26.25" thickBot="1">
      <c r="A192" s="17"/>
      <c r="B192" s="18" t="s">
        <v>186</v>
      </c>
      <c r="C192" s="54" t="s">
        <v>55</v>
      </c>
      <c r="D192" s="54" t="s">
        <v>55</v>
      </c>
      <c r="E192" s="54" t="s">
        <v>55</v>
      </c>
      <c r="F192" s="54" t="s">
        <v>55</v>
      </c>
      <c r="G192" s="49" t="s">
        <v>55</v>
      </c>
      <c r="H192" s="19">
        <f>SUM(Таблиця!R177:R191)</f>
        <v>280</v>
      </c>
      <c r="I192" s="20">
        <f>SUM(Таблиця!S177:S191)</f>
        <v>271283.51</v>
      </c>
      <c r="J192" s="75" t="s">
        <v>622</v>
      </c>
      <c r="K192" s="21">
        <f>SUM(Таблиця!T177:T191)</f>
        <v>280</v>
      </c>
      <c r="L192" s="22">
        <f>SUM(Таблиця!U177:U191)</f>
        <v>271283.51</v>
      </c>
      <c r="M192" s="46">
        <f>SUM(Таблиця!V177:V191)</f>
        <v>47665.91</v>
      </c>
      <c r="N192" s="46">
        <f>SUM(Таблиця!W177:W191)</f>
        <v>223617.6</v>
      </c>
      <c r="O192" s="75" t="s">
        <v>622</v>
      </c>
      <c r="P192" s="50" t="s">
        <v>55</v>
      </c>
    </row>
    <row r="193" spans="1:25" ht="15" customHeight="1" thickBot="1">
      <c r="A193" s="62" t="s">
        <v>187</v>
      </c>
      <c r="B193" s="9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</row>
    <row r="194" spans="1:25" ht="38.25">
      <c r="A194" s="12">
        <v>69</v>
      </c>
      <c r="B194" s="63" t="s">
        <v>188</v>
      </c>
      <c r="C194" s="64" t="s">
        <v>89</v>
      </c>
      <c r="D194" s="63" t="s">
        <v>189</v>
      </c>
      <c r="E194" s="68" t="s">
        <v>622</v>
      </c>
      <c r="F194" s="68" t="s">
        <v>622</v>
      </c>
      <c r="G194" s="65" t="s">
        <v>65</v>
      </c>
      <c r="H194" s="14">
        <v>1</v>
      </c>
      <c r="I194" s="16">
        <v>2754</v>
      </c>
      <c r="J194" s="68" t="s">
        <v>622</v>
      </c>
      <c r="K194" s="14">
        <v>1</v>
      </c>
      <c r="L194" s="16">
        <v>2754</v>
      </c>
      <c r="M194" s="45">
        <v>2504</v>
      </c>
      <c r="N194" s="45">
        <v>250</v>
      </c>
      <c r="O194" s="66" t="s">
        <v>66</v>
      </c>
      <c r="P194" s="70" t="s">
        <v>622</v>
      </c>
      <c r="Q194" s="15">
        <v>1</v>
      </c>
      <c r="R194" s="16">
        <f t="shared" ref="R194:R210" si="21">H194</f>
        <v>1</v>
      </c>
      <c r="S194" s="14">
        <f t="shared" ref="S194:S210" si="22">I194</f>
        <v>2754</v>
      </c>
      <c r="T194" s="13">
        <f t="shared" ref="T194:T210" si="23">K194</f>
        <v>1</v>
      </c>
      <c r="U194" s="14">
        <f t="shared" ref="U194:U210" si="24">L194</f>
        <v>2754</v>
      </c>
      <c r="V194" s="14">
        <f t="shared" ref="V194:V210" si="25">M194</f>
        <v>2504</v>
      </c>
      <c r="W194" s="14">
        <f t="shared" ref="W194:W210" si="26">N194</f>
        <v>250</v>
      </c>
      <c r="X194" s="14">
        <v>1</v>
      </c>
      <c r="Y194" s="14"/>
    </row>
    <row r="195" spans="1:25" ht="38.25">
      <c r="A195" s="12">
        <v>70</v>
      </c>
      <c r="B195" s="63" t="s">
        <v>190</v>
      </c>
      <c r="C195" s="64" t="s">
        <v>89</v>
      </c>
      <c r="D195" s="63" t="s">
        <v>191</v>
      </c>
      <c r="E195" s="68" t="s">
        <v>622</v>
      </c>
      <c r="F195" s="68" t="s">
        <v>622</v>
      </c>
      <c r="G195" s="65" t="s">
        <v>65</v>
      </c>
      <c r="H195" s="165">
        <v>2</v>
      </c>
      <c r="I195" s="167">
        <v>3754</v>
      </c>
      <c r="J195" s="68" t="s">
        <v>622</v>
      </c>
      <c r="K195" s="165">
        <v>2</v>
      </c>
      <c r="L195" s="167">
        <v>3754</v>
      </c>
      <c r="M195" s="45">
        <v>1706</v>
      </c>
      <c r="N195" s="45">
        <v>171</v>
      </c>
      <c r="O195" s="66" t="s">
        <v>66</v>
      </c>
      <c r="P195" s="70" t="s">
        <v>622</v>
      </c>
      <c r="Q195" s="15">
        <v>1</v>
      </c>
      <c r="R195" s="16">
        <f t="shared" si="21"/>
        <v>2</v>
      </c>
      <c r="S195" s="14">
        <f t="shared" si="22"/>
        <v>3754</v>
      </c>
      <c r="T195" s="13">
        <f t="shared" si="23"/>
        <v>2</v>
      </c>
      <c r="U195" s="14">
        <f t="shared" si="24"/>
        <v>3754</v>
      </c>
      <c r="V195" s="14">
        <f t="shared" si="25"/>
        <v>1706</v>
      </c>
      <c r="W195" s="14">
        <f t="shared" si="26"/>
        <v>171</v>
      </c>
      <c r="X195" s="14">
        <v>1</v>
      </c>
      <c r="Y195" s="14"/>
    </row>
    <row r="196" spans="1:25" ht="38.25">
      <c r="A196" s="12">
        <v>71</v>
      </c>
      <c r="B196" s="63" t="s">
        <v>190</v>
      </c>
      <c r="C196" s="64" t="s">
        <v>89</v>
      </c>
      <c r="D196" s="63" t="s">
        <v>192</v>
      </c>
      <c r="E196" s="68" t="s">
        <v>622</v>
      </c>
      <c r="F196" s="68" t="s">
        <v>622</v>
      </c>
      <c r="G196" s="65" t="s">
        <v>65</v>
      </c>
      <c r="H196" s="166"/>
      <c r="I196" s="168"/>
      <c r="J196" s="68" t="s">
        <v>622</v>
      </c>
      <c r="K196" s="166"/>
      <c r="L196" s="168"/>
      <c r="M196" s="45">
        <v>1706</v>
      </c>
      <c r="N196" s="45">
        <v>171</v>
      </c>
      <c r="O196" s="66" t="s">
        <v>66</v>
      </c>
      <c r="P196" s="70" t="s">
        <v>622</v>
      </c>
      <c r="Q196" s="15">
        <v>1</v>
      </c>
      <c r="R196" s="16">
        <f t="shared" si="21"/>
        <v>0</v>
      </c>
      <c r="S196" s="14">
        <f t="shared" si="22"/>
        <v>0</v>
      </c>
      <c r="T196" s="13">
        <f t="shared" si="23"/>
        <v>0</v>
      </c>
      <c r="U196" s="14">
        <f t="shared" si="24"/>
        <v>0</v>
      </c>
      <c r="V196" s="14">
        <f t="shared" si="25"/>
        <v>1706</v>
      </c>
      <c r="W196" s="14">
        <f t="shared" si="26"/>
        <v>171</v>
      </c>
      <c r="X196" s="14">
        <v>1</v>
      </c>
      <c r="Y196" s="14"/>
    </row>
    <row r="197" spans="1:25" ht="38.25">
      <c r="A197" s="12">
        <v>72</v>
      </c>
      <c r="B197" s="63" t="s">
        <v>193</v>
      </c>
      <c r="C197" s="64" t="s">
        <v>89</v>
      </c>
      <c r="D197" s="63" t="s">
        <v>194</v>
      </c>
      <c r="E197" s="68" t="s">
        <v>622</v>
      </c>
      <c r="F197" s="68" t="s">
        <v>622</v>
      </c>
      <c r="G197" s="65" t="s">
        <v>65</v>
      </c>
      <c r="H197" s="14">
        <v>1</v>
      </c>
      <c r="I197" s="16">
        <v>1247</v>
      </c>
      <c r="J197" s="68" t="s">
        <v>622</v>
      </c>
      <c r="K197" s="14">
        <v>1</v>
      </c>
      <c r="L197" s="16">
        <v>1247</v>
      </c>
      <c r="M197" s="45">
        <v>1134</v>
      </c>
      <c r="N197" s="45">
        <v>113</v>
      </c>
      <c r="O197" s="66" t="s">
        <v>66</v>
      </c>
      <c r="P197" s="70" t="s">
        <v>622</v>
      </c>
      <c r="Q197" s="15">
        <v>1</v>
      </c>
      <c r="R197" s="16">
        <f t="shared" si="21"/>
        <v>1</v>
      </c>
      <c r="S197" s="14">
        <f t="shared" si="22"/>
        <v>1247</v>
      </c>
      <c r="T197" s="13">
        <f t="shared" si="23"/>
        <v>1</v>
      </c>
      <c r="U197" s="14">
        <f t="shared" si="24"/>
        <v>1247</v>
      </c>
      <c r="V197" s="14">
        <f t="shared" si="25"/>
        <v>1134</v>
      </c>
      <c r="W197" s="14">
        <f t="shared" si="26"/>
        <v>113</v>
      </c>
      <c r="X197" s="14">
        <v>1</v>
      </c>
      <c r="Y197" s="14"/>
    </row>
    <row r="198" spans="1:25" ht="38.25">
      <c r="A198" s="12">
        <v>73</v>
      </c>
      <c r="B198" s="63" t="s">
        <v>195</v>
      </c>
      <c r="C198" s="64" t="s">
        <v>89</v>
      </c>
      <c r="D198" s="63" t="s">
        <v>196</v>
      </c>
      <c r="E198" s="68" t="s">
        <v>622</v>
      </c>
      <c r="F198" s="68" t="s">
        <v>622</v>
      </c>
      <c r="G198" s="65" t="s">
        <v>65</v>
      </c>
      <c r="H198" s="165">
        <v>2</v>
      </c>
      <c r="I198" s="167">
        <v>2692</v>
      </c>
      <c r="J198" s="68" t="s">
        <v>622</v>
      </c>
      <c r="K198" s="165">
        <v>2</v>
      </c>
      <c r="L198" s="167">
        <v>2692</v>
      </c>
      <c r="M198" s="45">
        <v>1224</v>
      </c>
      <c r="N198" s="45">
        <v>122</v>
      </c>
      <c r="O198" s="66" t="s">
        <v>66</v>
      </c>
      <c r="P198" s="70" t="s">
        <v>622</v>
      </c>
      <c r="Q198" s="15">
        <v>1</v>
      </c>
      <c r="R198" s="16">
        <f t="shared" si="21"/>
        <v>2</v>
      </c>
      <c r="S198" s="14">
        <f t="shared" si="22"/>
        <v>2692</v>
      </c>
      <c r="T198" s="13">
        <f t="shared" si="23"/>
        <v>2</v>
      </c>
      <c r="U198" s="14">
        <f t="shared" si="24"/>
        <v>2692</v>
      </c>
      <c r="V198" s="14">
        <f t="shared" si="25"/>
        <v>1224</v>
      </c>
      <c r="W198" s="14">
        <f t="shared" si="26"/>
        <v>122</v>
      </c>
      <c r="X198" s="14">
        <v>1</v>
      </c>
      <c r="Y198" s="14"/>
    </row>
    <row r="199" spans="1:25" ht="38.25">
      <c r="A199" s="12">
        <v>74</v>
      </c>
      <c r="B199" s="63" t="s">
        <v>195</v>
      </c>
      <c r="C199" s="64" t="s">
        <v>89</v>
      </c>
      <c r="D199" s="63" t="s">
        <v>197</v>
      </c>
      <c r="E199" s="68" t="s">
        <v>622</v>
      </c>
      <c r="F199" s="68" t="s">
        <v>622</v>
      </c>
      <c r="G199" s="65" t="s">
        <v>65</v>
      </c>
      <c r="H199" s="166"/>
      <c r="I199" s="168"/>
      <c r="J199" s="68" t="s">
        <v>622</v>
      </c>
      <c r="K199" s="166"/>
      <c r="L199" s="168"/>
      <c r="M199" s="45">
        <v>1224</v>
      </c>
      <c r="N199" s="45">
        <v>122</v>
      </c>
      <c r="O199" s="66" t="s">
        <v>66</v>
      </c>
      <c r="P199" s="70" t="s">
        <v>622</v>
      </c>
      <c r="Q199" s="15">
        <v>1</v>
      </c>
      <c r="R199" s="16">
        <f t="shared" si="21"/>
        <v>0</v>
      </c>
      <c r="S199" s="14">
        <f t="shared" si="22"/>
        <v>0</v>
      </c>
      <c r="T199" s="13">
        <f t="shared" si="23"/>
        <v>0</v>
      </c>
      <c r="U199" s="14">
        <f t="shared" si="24"/>
        <v>0</v>
      </c>
      <c r="V199" s="14">
        <f t="shared" si="25"/>
        <v>1224</v>
      </c>
      <c r="W199" s="14">
        <f t="shared" si="26"/>
        <v>122</v>
      </c>
      <c r="X199" s="14">
        <v>1</v>
      </c>
      <c r="Y199" s="14"/>
    </row>
    <row r="200" spans="1:25" ht="38.25">
      <c r="A200" s="12">
        <v>75</v>
      </c>
      <c r="B200" s="63" t="s">
        <v>198</v>
      </c>
      <c r="C200" s="64" t="s">
        <v>89</v>
      </c>
      <c r="D200" s="63" t="s">
        <v>199</v>
      </c>
      <c r="E200" s="68" t="s">
        <v>622</v>
      </c>
      <c r="F200" s="68" t="s">
        <v>622</v>
      </c>
      <c r="G200" s="65" t="s">
        <v>65</v>
      </c>
      <c r="H200" s="14">
        <v>1</v>
      </c>
      <c r="I200" s="16">
        <v>2433</v>
      </c>
      <c r="J200" s="68" t="s">
        <v>622</v>
      </c>
      <c r="K200" s="14">
        <v>1</v>
      </c>
      <c r="L200" s="16">
        <v>2433</v>
      </c>
      <c r="M200" s="45">
        <v>2212</v>
      </c>
      <c r="N200" s="45">
        <v>221</v>
      </c>
      <c r="O200" s="66" t="s">
        <v>66</v>
      </c>
      <c r="P200" s="70" t="s">
        <v>622</v>
      </c>
      <c r="Q200" s="15">
        <v>1</v>
      </c>
      <c r="R200" s="16">
        <f t="shared" si="21"/>
        <v>1</v>
      </c>
      <c r="S200" s="14">
        <f t="shared" si="22"/>
        <v>2433</v>
      </c>
      <c r="T200" s="13">
        <f t="shared" si="23"/>
        <v>1</v>
      </c>
      <c r="U200" s="14">
        <f t="shared" si="24"/>
        <v>2433</v>
      </c>
      <c r="V200" s="14">
        <f t="shared" si="25"/>
        <v>2212</v>
      </c>
      <c r="W200" s="14">
        <f t="shared" si="26"/>
        <v>221</v>
      </c>
      <c r="X200" s="14">
        <v>1</v>
      </c>
      <c r="Y200" s="14"/>
    </row>
    <row r="201" spans="1:25" ht="25.5">
      <c r="A201" s="12">
        <v>76</v>
      </c>
      <c r="B201" s="63" t="s">
        <v>200</v>
      </c>
      <c r="C201" s="64" t="s">
        <v>89</v>
      </c>
      <c r="D201" s="63" t="s">
        <v>201</v>
      </c>
      <c r="E201" s="68" t="s">
        <v>622</v>
      </c>
      <c r="F201" s="68" t="s">
        <v>622</v>
      </c>
      <c r="G201" s="65" t="s">
        <v>65</v>
      </c>
      <c r="H201" s="14">
        <v>1</v>
      </c>
      <c r="I201" s="16">
        <v>1470</v>
      </c>
      <c r="J201" s="68" t="s">
        <v>622</v>
      </c>
      <c r="K201" s="14">
        <v>1</v>
      </c>
      <c r="L201" s="16">
        <v>1470</v>
      </c>
      <c r="M201" s="45">
        <v>1336</v>
      </c>
      <c r="N201" s="45">
        <v>134</v>
      </c>
      <c r="O201" s="66" t="s">
        <v>66</v>
      </c>
      <c r="P201" s="70" t="s">
        <v>622</v>
      </c>
      <c r="Q201" s="15">
        <v>1</v>
      </c>
      <c r="R201" s="16">
        <f t="shared" si="21"/>
        <v>1</v>
      </c>
      <c r="S201" s="14">
        <f t="shared" si="22"/>
        <v>1470</v>
      </c>
      <c r="T201" s="13">
        <f t="shared" si="23"/>
        <v>1</v>
      </c>
      <c r="U201" s="14">
        <f t="shared" si="24"/>
        <v>1470</v>
      </c>
      <c r="V201" s="14">
        <f t="shared" si="25"/>
        <v>1336</v>
      </c>
      <c r="W201" s="14">
        <f t="shared" si="26"/>
        <v>134</v>
      </c>
      <c r="X201" s="14">
        <v>1</v>
      </c>
      <c r="Y201" s="14"/>
    </row>
    <row r="202" spans="1:25" ht="38.25">
      <c r="A202" s="12">
        <v>77</v>
      </c>
      <c r="B202" s="63" t="s">
        <v>202</v>
      </c>
      <c r="C202" s="64" t="s">
        <v>89</v>
      </c>
      <c r="D202" s="63" t="s">
        <v>203</v>
      </c>
      <c r="E202" s="68" t="s">
        <v>622</v>
      </c>
      <c r="F202" s="68" t="s">
        <v>622</v>
      </c>
      <c r="G202" s="65" t="s">
        <v>65</v>
      </c>
      <c r="H202" s="14">
        <v>1</v>
      </c>
      <c r="I202" s="16">
        <v>1228</v>
      </c>
      <c r="J202" s="68" t="s">
        <v>622</v>
      </c>
      <c r="K202" s="14">
        <v>1</v>
      </c>
      <c r="L202" s="16">
        <v>1228</v>
      </c>
      <c r="M202" s="45">
        <v>1116</v>
      </c>
      <c r="N202" s="45">
        <v>112</v>
      </c>
      <c r="O202" s="66" t="s">
        <v>66</v>
      </c>
      <c r="P202" s="70" t="s">
        <v>622</v>
      </c>
      <c r="Q202" s="15">
        <v>1</v>
      </c>
      <c r="R202" s="16">
        <f t="shared" si="21"/>
        <v>1</v>
      </c>
      <c r="S202" s="14">
        <f t="shared" si="22"/>
        <v>1228</v>
      </c>
      <c r="T202" s="13">
        <f t="shared" si="23"/>
        <v>1</v>
      </c>
      <c r="U202" s="14">
        <f t="shared" si="24"/>
        <v>1228</v>
      </c>
      <c r="V202" s="14">
        <f t="shared" si="25"/>
        <v>1116</v>
      </c>
      <c r="W202" s="14">
        <f t="shared" si="26"/>
        <v>112</v>
      </c>
      <c r="X202" s="14">
        <v>1</v>
      </c>
      <c r="Y202" s="14"/>
    </row>
    <row r="203" spans="1:25" ht="38.25">
      <c r="A203" s="12">
        <v>78</v>
      </c>
      <c r="B203" s="63" t="s">
        <v>204</v>
      </c>
      <c r="C203" s="64" t="s">
        <v>89</v>
      </c>
      <c r="D203" s="63" t="s">
        <v>205</v>
      </c>
      <c r="E203" s="68" t="s">
        <v>622</v>
      </c>
      <c r="F203" s="68" t="s">
        <v>622</v>
      </c>
      <c r="G203" s="65" t="s">
        <v>65</v>
      </c>
      <c r="H203" s="14">
        <v>1</v>
      </c>
      <c r="I203" s="16">
        <v>2329</v>
      </c>
      <c r="J203" s="68" t="s">
        <v>622</v>
      </c>
      <c r="K203" s="14">
        <v>1</v>
      </c>
      <c r="L203" s="16">
        <v>2329</v>
      </c>
      <c r="M203" s="45">
        <v>2117</v>
      </c>
      <c r="N203" s="45">
        <v>212</v>
      </c>
      <c r="O203" s="66" t="s">
        <v>66</v>
      </c>
      <c r="P203" s="70" t="s">
        <v>622</v>
      </c>
      <c r="Q203" s="15">
        <v>1</v>
      </c>
      <c r="R203" s="16">
        <f t="shared" si="21"/>
        <v>1</v>
      </c>
      <c r="S203" s="14">
        <f t="shared" si="22"/>
        <v>2329</v>
      </c>
      <c r="T203" s="13">
        <f t="shared" si="23"/>
        <v>1</v>
      </c>
      <c r="U203" s="14">
        <f t="shared" si="24"/>
        <v>2329</v>
      </c>
      <c r="V203" s="14">
        <f t="shared" si="25"/>
        <v>2117</v>
      </c>
      <c r="W203" s="14">
        <f t="shared" si="26"/>
        <v>212</v>
      </c>
      <c r="X203" s="14">
        <v>1</v>
      </c>
      <c r="Y203" s="14"/>
    </row>
    <row r="204" spans="1:25" ht="38.25">
      <c r="A204" s="12">
        <v>79</v>
      </c>
      <c r="B204" s="63" t="s">
        <v>206</v>
      </c>
      <c r="C204" s="64" t="s">
        <v>89</v>
      </c>
      <c r="D204" s="63" t="s">
        <v>207</v>
      </c>
      <c r="E204" s="68" t="s">
        <v>622</v>
      </c>
      <c r="F204" s="68" t="s">
        <v>622</v>
      </c>
      <c r="G204" s="65" t="s">
        <v>65</v>
      </c>
      <c r="H204" s="165">
        <v>3</v>
      </c>
      <c r="I204" s="167">
        <v>3819</v>
      </c>
      <c r="J204" s="68" t="s">
        <v>622</v>
      </c>
      <c r="K204" s="165">
        <v>3</v>
      </c>
      <c r="L204" s="167">
        <v>3819</v>
      </c>
      <c r="M204" s="45">
        <v>1157</v>
      </c>
      <c r="N204" s="45">
        <v>116</v>
      </c>
      <c r="O204" s="66" t="s">
        <v>66</v>
      </c>
      <c r="P204" s="70" t="s">
        <v>622</v>
      </c>
      <c r="Q204" s="15">
        <v>1</v>
      </c>
      <c r="R204" s="16">
        <f t="shared" si="21"/>
        <v>3</v>
      </c>
      <c r="S204" s="14">
        <f t="shared" si="22"/>
        <v>3819</v>
      </c>
      <c r="T204" s="13">
        <f t="shared" si="23"/>
        <v>3</v>
      </c>
      <c r="U204" s="14">
        <f t="shared" si="24"/>
        <v>3819</v>
      </c>
      <c r="V204" s="14">
        <f t="shared" si="25"/>
        <v>1157</v>
      </c>
      <c r="W204" s="14">
        <f t="shared" si="26"/>
        <v>116</v>
      </c>
      <c r="X204" s="14">
        <v>1</v>
      </c>
      <c r="Y204" s="14"/>
    </row>
    <row r="205" spans="1:25" ht="38.25">
      <c r="A205" s="12">
        <v>80</v>
      </c>
      <c r="B205" s="63" t="s">
        <v>206</v>
      </c>
      <c r="C205" s="64" t="s">
        <v>89</v>
      </c>
      <c r="D205" s="63" t="s">
        <v>208</v>
      </c>
      <c r="E205" s="68" t="s">
        <v>622</v>
      </c>
      <c r="F205" s="68" t="s">
        <v>622</v>
      </c>
      <c r="G205" s="65" t="s">
        <v>65</v>
      </c>
      <c r="H205" s="169"/>
      <c r="I205" s="170"/>
      <c r="J205" s="68" t="s">
        <v>622</v>
      </c>
      <c r="K205" s="169"/>
      <c r="L205" s="170"/>
      <c r="M205" s="45">
        <v>1157</v>
      </c>
      <c r="N205" s="45">
        <v>116</v>
      </c>
      <c r="O205" s="66" t="s">
        <v>66</v>
      </c>
      <c r="P205" s="70" t="s">
        <v>622</v>
      </c>
      <c r="Q205" s="15">
        <v>1</v>
      </c>
      <c r="R205" s="16">
        <f t="shared" si="21"/>
        <v>0</v>
      </c>
      <c r="S205" s="14">
        <f t="shared" si="22"/>
        <v>0</v>
      </c>
      <c r="T205" s="13">
        <f t="shared" si="23"/>
        <v>0</v>
      </c>
      <c r="U205" s="14">
        <f t="shared" si="24"/>
        <v>0</v>
      </c>
      <c r="V205" s="14">
        <f t="shared" si="25"/>
        <v>1157</v>
      </c>
      <c r="W205" s="14">
        <f t="shared" si="26"/>
        <v>116</v>
      </c>
      <c r="X205" s="14">
        <v>1</v>
      </c>
      <c r="Y205" s="14"/>
    </row>
    <row r="206" spans="1:25" ht="38.25">
      <c r="A206" s="12">
        <v>81</v>
      </c>
      <c r="B206" s="63" t="s">
        <v>206</v>
      </c>
      <c r="C206" s="64" t="s">
        <v>89</v>
      </c>
      <c r="D206" s="63" t="s">
        <v>209</v>
      </c>
      <c r="E206" s="68" t="s">
        <v>622</v>
      </c>
      <c r="F206" s="68" t="s">
        <v>622</v>
      </c>
      <c r="G206" s="65" t="s">
        <v>65</v>
      </c>
      <c r="H206" s="166"/>
      <c r="I206" s="168"/>
      <c r="J206" s="68" t="s">
        <v>622</v>
      </c>
      <c r="K206" s="166"/>
      <c r="L206" s="168"/>
      <c r="M206" s="45">
        <v>1157</v>
      </c>
      <c r="N206" s="45">
        <v>116</v>
      </c>
      <c r="O206" s="66" t="s">
        <v>66</v>
      </c>
      <c r="P206" s="70" t="s">
        <v>622</v>
      </c>
      <c r="Q206" s="15">
        <v>1</v>
      </c>
      <c r="R206" s="16">
        <f t="shared" si="21"/>
        <v>0</v>
      </c>
      <c r="S206" s="14">
        <f t="shared" si="22"/>
        <v>0</v>
      </c>
      <c r="T206" s="13">
        <f t="shared" si="23"/>
        <v>0</v>
      </c>
      <c r="U206" s="14">
        <f t="shared" si="24"/>
        <v>0</v>
      </c>
      <c r="V206" s="14">
        <f t="shared" si="25"/>
        <v>1157</v>
      </c>
      <c r="W206" s="14">
        <f t="shared" si="26"/>
        <v>116</v>
      </c>
      <c r="X206" s="14">
        <v>1</v>
      </c>
      <c r="Y206" s="14"/>
    </row>
    <row r="207" spans="1:25" ht="25.5">
      <c r="A207" s="12">
        <v>82</v>
      </c>
      <c r="B207" s="63" t="s">
        <v>210</v>
      </c>
      <c r="C207" s="64" t="s">
        <v>211</v>
      </c>
      <c r="D207" s="63" t="s">
        <v>212</v>
      </c>
      <c r="E207" s="68" t="s">
        <v>622</v>
      </c>
      <c r="F207" s="68" t="s">
        <v>622</v>
      </c>
      <c r="G207" s="65" t="s">
        <v>65</v>
      </c>
      <c r="H207" s="14">
        <v>1</v>
      </c>
      <c r="I207" s="16">
        <v>43</v>
      </c>
      <c r="J207" s="68" t="s">
        <v>622</v>
      </c>
      <c r="K207" s="14">
        <v>1</v>
      </c>
      <c r="L207" s="16">
        <v>43</v>
      </c>
      <c r="M207" s="45">
        <v>39</v>
      </c>
      <c r="N207" s="45">
        <v>4</v>
      </c>
      <c r="O207" s="66" t="s">
        <v>66</v>
      </c>
      <c r="P207" s="70" t="s">
        <v>622</v>
      </c>
      <c r="Q207" s="15">
        <v>1</v>
      </c>
      <c r="R207" s="16">
        <f t="shared" si="21"/>
        <v>1</v>
      </c>
      <c r="S207" s="14">
        <f t="shared" si="22"/>
        <v>43</v>
      </c>
      <c r="T207" s="13">
        <f t="shared" si="23"/>
        <v>1</v>
      </c>
      <c r="U207" s="14">
        <f t="shared" si="24"/>
        <v>43</v>
      </c>
      <c r="V207" s="14">
        <f t="shared" si="25"/>
        <v>39</v>
      </c>
      <c r="W207" s="14">
        <f t="shared" si="26"/>
        <v>4</v>
      </c>
      <c r="X207" s="14">
        <v>1</v>
      </c>
      <c r="Y207" s="14"/>
    </row>
    <row r="208" spans="1:25" ht="38.25">
      <c r="A208" s="12">
        <v>83</v>
      </c>
      <c r="B208" s="63" t="s">
        <v>213</v>
      </c>
      <c r="C208" s="64" t="s">
        <v>89</v>
      </c>
      <c r="D208" s="63" t="s">
        <v>214</v>
      </c>
      <c r="E208" s="68" t="s">
        <v>622</v>
      </c>
      <c r="F208" s="68" t="s">
        <v>622</v>
      </c>
      <c r="G208" s="65" t="s">
        <v>65</v>
      </c>
      <c r="H208" s="14">
        <v>1</v>
      </c>
      <c r="I208" s="16">
        <v>1522</v>
      </c>
      <c r="J208" s="68" t="s">
        <v>622</v>
      </c>
      <c r="K208" s="14">
        <v>1</v>
      </c>
      <c r="L208" s="16">
        <v>1522</v>
      </c>
      <c r="M208" s="45">
        <v>1384</v>
      </c>
      <c r="N208" s="45">
        <v>138</v>
      </c>
      <c r="O208" s="66" t="s">
        <v>66</v>
      </c>
      <c r="P208" s="70" t="s">
        <v>622</v>
      </c>
      <c r="Q208" s="15">
        <v>1</v>
      </c>
      <c r="R208" s="16">
        <f t="shared" si="21"/>
        <v>1</v>
      </c>
      <c r="S208" s="14">
        <f t="shared" si="22"/>
        <v>1522</v>
      </c>
      <c r="T208" s="13">
        <f t="shared" si="23"/>
        <v>1</v>
      </c>
      <c r="U208" s="14">
        <f t="shared" si="24"/>
        <v>1522</v>
      </c>
      <c r="V208" s="14">
        <f t="shared" si="25"/>
        <v>1384</v>
      </c>
      <c r="W208" s="14">
        <f t="shared" si="26"/>
        <v>138</v>
      </c>
      <c r="X208" s="14">
        <v>1</v>
      </c>
      <c r="Y208" s="14"/>
    </row>
    <row r="209" spans="1:25" ht="38.25">
      <c r="A209" s="12">
        <v>84</v>
      </c>
      <c r="B209" s="63" t="s">
        <v>215</v>
      </c>
      <c r="C209" s="64" t="s">
        <v>89</v>
      </c>
      <c r="D209" s="63" t="s">
        <v>216</v>
      </c>
      <c r="E209" s="68" t="s">
        <v>622</v>
      </c>
      <c r="F209" s="68" t="s">
        <v>622</v>
      </c>
      <c r="G209" s="65" t="s">
        <v>65</v>
      </c>
      <c r="H209" s="14">
        <v>1</v>
      </c>
      <c r="I209" s="16">
        <v>1524</v>
      </c>
      <c r="J209" s="68" t="s">
        <v>622</v>
      </c>
      <c r="K209" s="14">
        <v>1</v>
      </c>
      <c r="L209" s="16">
        <v>1524</v>
      </c>
      <c r="M209" s="45">
        <v>1385</v>
      </c>
      <c r="N209" s="45">
        <v>139</v>
      </c>
      <c r="O209" s="66" t="s">
        <v>66</v>
      </c>
      <c r="P209" s="70" t="s">
        <v>622</v>
      </c>
      <c r="Q209" s="15">
        <v>1</v>
      </c>
      <c r="R209" s="16">
        <f t="shared" si="21"/>
        <v>1</v>
      </c>
      <c r="S209" s="14">
        <f t="shared" si="22"/>
        <v>1524</v>
      </c>
      <c r="T209" s="13">
        <f t="shared" si="23"/>
        <v>1</v>
      </c>
      <c r="U209" s="14">
        <f t="shared" si="24"/>
        <v>1524</v>
      </c>
      <c r="V209" s="14">
        <f t="shared" si="25"/>
        <v>1385</v>
      </c>
      <c r="W209" s="14">
        <f t="shared" si="26"/>
        <v>139</v>
      </c>
      <c r="X209" s="14">
        <v>1</v>
      </c>
      <c r="Y209" s="14"/>
    </row>
    <row r="210" spans="1:25" ht="26.25" thickBot="1">
      <c r="A210" s="12">
        <v>85</v>
      </c>
      <c r="B210" s="63" t="s">
        <v>217</v>
      </c>
      <c r="C210" s="64" t="s">
        <v>89</v>
      </c>
      <c r="D210" s="63" t="s">
        <v>218</v>
      </c>
      <c r="E210" s="68" t="s">
        <v>622</v>
      </c>
      <c r="F210" s="68" t="s">
        <v>622</v>
      </c>
      <c r="G210" s="65" t="s">
        <v>65</v>
      </c>
      <c r="H210" s="14">
        <v>1</v>
      </c>
      <c r="I210" s="16">
        <v>1254</v>
      </c>
      <c r="J210" s="68" t="s">
        <v>622</v>
      </c>
      <c r="K210" s="14">
        <v>1</v>
      </c>
      <c r="L210" s="16">
        <v>1254</v>
      </c>
      <c r="M210" s="45">
        <v>1140</v>
      </c>
      <c r="N210" s="45">
        <v>114</v>
      </c>
      <c r="O210" s="66" t="s">
        <v>66</v>
      </c>
      <c r="P210" s="70" t="s">
        <v>622</v>
      </c>
      <c r="Q210" s="15">
        <v>1</v>
      </c>
      <c r="R210" s="16">
        <f t="shared" si="21"/>
        <v>1</v>
      </c>
      <c r="S210" s="14">
        <f t="shared" si="22"/>
        <v>1254</v>
      </c>
      <c r="T210" s="13">
        <f t="shared" si="23"/>
        <v>1</v>
      </c>
      <c r="U210" s="14">
        <f t="shared" si="24"/>
        <v>1254</v>
      </c>
      <c r="V210" s="14">
        <f t="shared" si="25"/>
        <v>1140</v>
      </c>
      <c r="W210" s="14">
        <f t="shared" si="26"/>
        <v>114</v>
      </c>
      <c r="X210" s="14">
        <v>1</v>
      </c>
      <c r="Y210" s="14"/>
    </row>
    <row r="211" spans="1:25" ht="26.25" thickBot="1">
      <c r="A211" s="17"/>
      <c r="B211" s="18" t="s">
        <v>219</v>
      </c>
      <c r="C211" s="54" t="s">
        <v>55</v>
      </c>
      <c r="D211" s="54" t="s">
        <v>55</v>
      </c>
      <c r="E211" s="54" t="s">
        <v>55</v>
      </c>
      <c r="F211" s="54" t="s">
        <v>55</v>
      </c>
      <c r="G211" s="49" t="s">
        <v>55</v>
      </c>
      <c r="H211" s="19">
        <f>SUM(Таблиця!R193:R210)</f>
        <v>17</v>
      </c>
      <c r="I211" s="20">
        <f>SUM(Таблиця!S193:S210)</f>
        <v>26069</v>
      </c>
      <c r="J211" s="75" t="s">
        <v>622</v>
      </c>
      <c r="K211" s="21">
        <f>SUM(Таблиця!T193:T210)</f>
        <v>17</v>
      </c>
      <c r="L211" s="22">
        <f>SUM(Таблиця!U193:U210)</f>
        <v>26069</v>
      </c>
      <c r="M211" s="46">
        <f>SUM(Таблиця!V193:V210)</f>
        <v>23698</v>
      </c>
      <c r="N211" s="46">
        <f>SUM(Таблиця!W193:W210)</f>
        <v>2371</v>
      </c>
      <c r="O211" s="75" t="s">
        <v>622</v>
      </c>
      <c r="P211" s="50" t="s">
        <v>55</v>
      </c>
    </row>
    <row r="212" spans="1:25" ht="15" customHeight="1" thickBot="1">
      <c r="A212" s="62" t="s">
        <v>220</v>
      </c>
      <c r="B212" s="9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</row>
    <row r="213" spans="1:25" ht="38.25">
      <c r="A213" s="12">
        <v>86</v>
      </c>
      <c r="B213" s="63" t="s">
        <v>221</v>
      </c>
      <c r="C213" s="64" t="s">
        <v>222</v>
      </c>
      <c r="D213" s="63" t="s">
        <v>223</v>
      </c>
      <c r="E213" s="68" t="s">
        <v>622</v>
      </c>
      <c r="F213" s="68" t="s">
        <v>622</v>
      </c>
      <c r="G213" s="65" t="s">
        <v>224</v>
      </c>
      <c r="H213" s="14">
        <v>1</v>
      </c>
      <c r="I213" s="16">
        <v>6822</v>
      </c>
      <c r="J213" s="68" t="s">
        <v>622</v>
      </c>
      <c r="K213" s="14">
        <v>1</v>
      </c>
      <c r="L213" s="16">
        <v>6822</v>
      </c>
      <c r="M213" s="45">
        <v>1705.4</v>
      </c>
      <c r="N213" s="45">
        <v>5116.6000000000004</v>
      </c>
      <c r="O213" s="66" t="s">
        <v>66</v>
      </c>
      <c r="P213" s="70" t="s">
        <v>622</v>
      </c>
      <c r="Q213" s="15">
        <v>1</v>
      </c>
      <c r="R213" s="16">
        <f t="shared" ref="R213:R244" si="27">H213</f>
        <v>1</v>
      </c>
      <c r="S213" s="14">
        <f t="shared" ref="S213:S244" si="28">I213</f>
        <v>6822</v>
      </c>
      <c r="T213" s="13">
        <f t="shared" ref="T213:T244" si="29">K213</f>
        <v>1</v>
      </c>
      <c r="U213" s="14">
        <f t="shared" ref="U213:U244" si="30">L213</f>
        <v>6822</v>
      </c>
      <c r="V213" s="14">
        <f t="shared" ref="V213:V244" si="31">M213</f>
        <v>1705.4</v>
      </c>
      <c r="W213" s="14">
        <f t="shared" ref="W213:W244" si="32">N213</f>
        <v>5116.6000000000004</v>
      </c>
      <c r="X213" s="14">
        <v>1</v>
      </c>
      <c r="Y213" s="14"/>
    </row>
    <row r="214" spans="1:25" ht="40.5" customHeight="1">
      <c r="A214" s="12">
        <v>87</v>
      </c>
      <c r="B214" s="63" t="s">
        <v>225</v>
      </c>
      <c r="C214" s="64" t="s">
        <v>226</v>
      </c>
      <c r="D214" s="63" t="s">
        <v>227</v>
      </c>
      <c r="E214" s="68" t="s">
        <v>622</v>
      </c>
      <c r="F214" s="68" t="s">
        <v>622</v>
      </c>
      <c r="G214" s="65" t="s">
        <v>224</v>
      </c>
      <c r="H214" s="14">
        <v>1</v>
      </c>
      <c r="I214" s="16">
        <v>9600</v>
      </c>
      <c r="J214" s="68" t="s">
        <v>622</v>
      </c>
      <c r="K214" s="14">
        <v>1</v>
      </c>
      <c r="L214" s="16">
        <v>9600</v>
      </c>
      <c r="M214" s="45">
        <v>2880</v>
      </c>
      <c r="N214" s="45">
        <v>6720</v>
      </c>
      <c r="O214" s="66" t="s">
        <v>66</v>
      </c>
      <c r="P214" s="70" t="s">
        <v>622</v>
      </c>
      <c r="Q214" s="15">
        <v>1</v>
      </c>
      <c r="R214" s="16">
        <f t="shared" si="27"/>
        <v>1</v>
      </c>
      <c r="S214" s="14">
        <f t="shared" si="28"/>
        <v>9600</v>
      </c>
      <c r="T214" s="13">
        <f t="shared" si="29"/>
        <v>1</v>
      </c>
      <c r="U214" s="14">
        <f t="shared" si="30"/>
        <v>9600</v>
      </c>
      <c r="V214" s="14">
        <f t="shared" si="31"/>
        <v>2880</v>
      </c>
      <c r="W214" s="14">
        <f t="shared" si="32"/>
        <v>6720</v>
      </c>
      <c r="X214" s="14">
        <v>1</v>
      </c>
      <c r="Y214" s="14"/>
    </row>
    <row r="215" spans="1:25" ht="25.5">
      <c r="A215" s="12">
        <v>88</v>
      </c>
      <c r="B215" s="63" t="s">
        <v>228</v>
      </c>
      <c r="C215" s="64" t="s">
        <v>229</v>
      </c>
      <c r="D215" s="63" t="s">
        <v>230</v>
      </c>
      <c r="E215" s="68" t="s">
        <v>622</v>
      </c>
      <c r="F215" s="68" t="s">
        <v>622</v>
      </c>
      <c r="G215" s="65" t="s">
        <v>224</v>
      </c>
      <c r="H215" s="14">
        <v>1</v>
      </c>
      <c r="I215" s="16">
        <v>11208</v>
      </c>
      <c r="J215" s="68" t="s">
        <v>622</v>
      </c>
      <c r="K215" s="14">
        <v>1</v>
      </c>
      <c r="L215" s="16">
        <v>11208</v>
      </c>
      <c r="M215" s="45">
        <v>3361.6000000000004</v>
      </c>
      <c r="N215" s="45">
        <v>7846.4000000000005</v>
      </c>
      <c r="O215" s="66" t="s">
        <v>66</v>
      </c>
      <c r="P215" s="70" t="s">
        <v>622</v>
      </c>
      <c r="Q215" s="15">
        <v>1</v>
      </c>
      <c r="R215" s="16">
        <f t="shared" si="27"/>
        <v>1</v>
      </c>
      <c r="S215" s="14">
        <f t="shared" si="28"/>
        <v>11208</v>
      </c>
      <c r="T215" s="13">
        <f t="shared" si="29"/>
        <v>1</v>
      </c>
      <c r="U215" s="14">
        <f t="shared" si="30"/>
        <v>11208</v>
      </c>
      <c r="V215" s="14">
        <f t="shared" si="31"/>
        <v>3361.6000000000004</v>
      </c>
      <c r="W215" s="14">
        <f t="shared" si="32"/>
        <v>7846.4000000000005</v>
      </c>
      <c r="X215" s="14">
        <v>1</v>
      </c>
      <c r="Y215" s="14"/>
    </row>
    <row r="216" spans="1:25" ht="39.75" customHeight="1">
      <c r="A216" s="12">
        <v>89</v>
      </c>
      <c r="B216" s="63" t="s">
        <v>231</v>
      </c>
      <c r="C216" s="64" t="s">
        <v>226</v>
      </c>
      <c r="D216" s="63" t="s">
        <v>232</v>
      </c>
      <c r="E216" s="68" t="s">
        <v>622</v>
      </c>
      <c r="F216" s="68" t="s">
        <v>622</v>
      </c>
      <c r="G216" s="65" t="s">
        <v>224</v>
      </c>
      <c r="H216" s="14">
        <v>1</v>
      </c>
      <c r="I216" s="16">
        <v>22230</v>
      </c>
      <c r="J216" s="68" t="s">
        <v>622</v>
      </c>
      <c r="K216" s="14">
        <v>1</v>
      </c>
      <c r="L216" s="16">
        <v>22230</v>
      </c>
      <c r="M216" s="45">
        <v>6670</v>
      </c>
      <c r="N216" s="45">
        <v>15560</v>
      </c>
      <c r="O216" s="66" t="s">
        <v>66</v>
      </c>
      <c r="P216" s="70" t="s">
        <v>622</v>
      </c>
      <c r="Q216" s="15">
        <v>1</v>
      </c>
      <c r="R216" s="16">
        <f t="shared" si="27"/>
        <v>1</v>
      </c>
      <c r="S216" s="14">
        <f t="shared" si="28"/>
        <v>22230</v>
      </c>
      <c r="T216" s="13">
        <f t="shared" si="29"/>
        <v>1</v>
      </c>
      <c r="U216" s="14">
        <f t="shared" si="30"/>
        <v>22230</v>
      </c>
      <c r="V216" s="14">
        <f t="shared" si="31"/>
        <v>6670</v>
      </c>
      <c r="W216" s="14">
        <f t="shared" si="32"/>
        <v>15560</v>
      </c>
      <c r="X216" s="14">
        <v>1</v>
      </c>
      <c r="Y216" s="14"/>
    </row>
    <row r="217" spans="1:25" ht="38.25">
      <c r="A217" s="12">
        <v>90</v>
      </c>
      <c r="B217" s="63" t="s">
        <v>233</v>
      </c>
      <c r="C217" s="64" t="s">
        <v>234</v>
      </c>
      <c r="D217" s="63" t="s">
        <v>235</v>
      </c>
      <c r="E217" s="68" t="s">
        <v>622</v>
      </c>
      <c r="F217" s="68" t="s">
        <v>622</v>
      </c>
      <c r="G217" s="65" t="s">
        <v>224</v>
      </c>
      <c r="H217" s="14">
        <v>1</v>
      </c>
      <c r="I217" s="16">
        <v>11365</v>
      </c>
      <c r="J217" s="68" t="s">
        <v>622</v>
      </c>
      <c r="K217" s="14">
        <v>1</v>
      </c>
      <c r="L217" s="16">
        <v>11365</v>
      </c>
      <c r="M217" s="45">
        <v>5113</v>
      </c>
      <c r="N217" s="45">
        <v>6252</v>
      </c>
      <c r="O217" s="66" t="s">
        <v>66</v>
      </c>
      <c r="P217" s="70" t="s">
        <v>622</v>
      </c>
      <c r="Q217" s="15">
        <v>1</v>
      </c>
      <c r="R217" s="16">
        <f t="shared" si="27"/>
        <v>1</v>
      </c>
      <c r="S217" s="14">
        <f t="shared" si="28"/>
        <v>11365</v>
      </c>
      <c r="T217" s="13">
        <f t="shared" si="29"/>
        <v>1</v>
      </c>
      <c r="U217" s="14">
        <f t="shared" si="30"/>
        <v>11365</v>
      </c>
      <c r="V217" s="14">
        <f t="shared" si="31"/>
        <v>5113</v>
      </c>
      <c r="W217" s="14">
        <f t="shared" si="32"/>
        <v>6252</v>
      </c>
      <c r="X217" s="14">
        <v>1</v>
      </c>
      <c r="Y217" s="14"/>
    </row>
    <row r="218" spans="1:25" ht="38.25">
      <c r="A218" s="12">
        <v>91</v>
      </c>
      <c r="B218" s="63" t="s">
        <v>236</v>
      </c>
      <c r="C218" s="64" t="s">
        <v>234</v>
      </c>
      <c r="D218" s="63" t="s">
        <v>237</v>
      </c>
      <c r="E218" s="68" t="s">
        <v>622</v>
      </c>
      <c r="F218" s="68" t="s">
        <v>622</v>
      </c>
      <c r="G218" s="65" t="s">
        <v>224</v>
      </c>
      <c r="H218" s="14">
        <v>1</v>
      </c>
      <c r="I218" s="16">
        <v>9800</v>
      </c>
      <c r="J218" s="68" t="s">
        <v>622</v>
      </c>
      <c r="K218" s="14">
        <v>1</v>
      </c>
      <c r="L218" s="16">
        <v>9800</v>
      </c>
      <c r="M218" s="45">
        <v>4410</v>
      </c>
      <c r="N218" s="45">
        <v>5390</v>
      </c>
      <c r="O218" s="66" t="s">
        <v>66</v>
      </c>
      <c r="P218" s="70" t="s">
        <v>622</v>
      </c>
      <c r="Q218" s="15">
        <v>1</v>
      </c>
      <c r="R218" s="16">
        <f t="shared" si="27"/>
        <v>1</v>
      </c>
      <c r="S218" s="14">
        <f t="shared" si="28"/>
        <v>9800</v>
      </c>
      <c r="T218" s="13">
        <f t="shared" si="29"/>
        <v>1</v>
      </c>
      <c r="U218" s="14">
        <f t="shared" si="30"/>
        <v>9800</v>
      </c>
      <c r="V218" s="14">
        <f t="shared" si="31"/>
        <v>4410</v>
      </c>
      <c r="W218" s="14">
        <f t="shared" si="32"/>
        <v>5390</v>
      </c>
      <c r="X218" s="14">
        <v>1</v>
      </c>
      <c r="Y218" s="14"/>
    </row>
    <row r="219" spans="1:25" ht="38.25">
      <c r="A219" s="12">
        <v>92</v>
      </c>
      <c r="B219" s="63" t="s">
        <v>238</v>
      </c>
      <c r="C219" s="64" t="s">
        <v>239</v>
      </c>
      <c r="D219" s="63" t="s">
        <v>240</v>
      </c>
      <c r="E219" s="68" t="s">
        <v>622</v>
      </c>
      <c r="F219" s="68" t="s">
        <v>622</v>
      </c>
      <c r="G219" s="65" t="s">
        <v>224</v>
      </c>
      <c r="H219" s="14">
        <v>1</v>
      </c>
      <c r="I219" s="16">
        <v>19620</v>
      </c>
      <c r="J219" s="68" t="s">
        <v>622</v>
      </c>
      <c r="K219" s="14">
        <v>1</v>
      </c>
      <c r="L219" s="16">
        <v>19620</v>
      </c>
      <c r="M219" s="45">
        <v>5886</v>
      </c>
      <c r="N219" s="45">
        <v>13734</v>
      </c>
      <c r="O219" s="66" t="s">
        <v>66</v>
      </c>
      <c r="P219" s="70" t="s">
        <v>622</v>
      </c>
      <c r="Q219" s="15">
        <v>1</v>
      </c>
      <c r="R219" s="16">
        <f t="shared" si="27"/>
        <v>1</v>
      </c>
      <c r="S219" s="14">
        <f t="shared" si="28"/>
        <v>19620</v>
      </c>
      <c r="T219" s="13">
        <f t="shared" si="29"/>
        <v>1</v>
      </c>
      <c r="U219" s="14">
        <f t="shared" si="30"/>
        <v>19620</v>
      </c>
      <c r="V219" s="14">
        <f t="shared" si="31"/>
        <v>5886</v>
      </c>
      <c r="W219" s="14">
        <f t="shared" si="32"/>
        <v>13734</v>
      </c>
      <c r="X219" s="14">
        <v>1</v>
      </c>
      <c r="Y219" s="14"/>
    </row>
    <row r="220" spans="1:25" ht="38.25">
      <c r="A220" s="12">
        <v>93</v>
      </c>
      <c r="B220" s="63" t="s">
        <v>241</v>
      </c>
      <c r="C220" s="64" t="s">
        <v>226</v>
      </c>
      <c r="D220" s="63" t="s">
        <v>242</v>
      </c>
      <c r="E220" s="68" t="s">
        <v>622</v>
      </c>
      <c r="F220" s="68" t="s">
        <v>622</v>
      </c>
      <c r="G220" s="65" t="s">
        <v>224</v>
      </c>
      <c r="H220" s="14">
        <v>1</v>
      </c>
      <c r="I220" s="16">
        <v>30120</v>
      </c>
      <c r="J220" s="68" t="s">
        <v>622</v>
      </c>
      <c r="K220" s="14">
        <v>1</v>
      </c>
      <c r="L220" s="16">
        <v>30120</v>
      </c>
      <c r="M220" s="45">
        <v>9036</v>
      </c>
      <c r="N220" s="45">
        <v>21084</v>
      </c>
      <c r="O220" s="66" t="s">
        <v>66</v>
      </c>
      <c r="P220" s="70" t="s">
        <v>622</v>
      </c>
      <c r="Q220" s="15">
        <v>1</v>
      </c>
      <c r="R220" s="16">
        <f t="shared" si="27"/>
        <v>1</v>
      </c>
      <c r="S220" s="14">
        <f t="shared" si="28"/>
        <v>30120</v>
      </c>
      <c r="T220" s="13">
        <f t="shared" si="29"/>
        <v>1</v>
      </c>
      <c r="U220" s="14">
        <f t="shared" si="30"/>
        <v>30120</v>
      </c>
      <c r="V220" s="14">
        <f t="shared" si="31"/>
        <v>9036</v>
      </c>
      <c r="W220" s="14">
        <f t="shared" si="32"/>
        <v>21084</v>
      </c>
      <c r="X220" s="14">
        <v>1</v>
      </c>
      <c r="Y220" s="14"/>
    </row>
    <row r="221" spans="1:25" ht="38.25">
      <c r="A221" s="12">
        <v>94</v>
      </c>
      <c r="B221" s="63" t="s">
        <v>243</v>
      </c>
      <c r="C221" s="64" t="s">
        <v>244</v>
      </c>
      <c r="D221" s="63" t="s">
        <v>245</v>
      </c>
      <c r="E221" s="68" t="s">
        <v>622</v>
      </c>
      <c r="F221" s="68" t="s">
        <v>622</v>
      </c>
      <c r="G221" s="65" t="s">
        <v>224</v>
      </c>
      <c r="H221" s="14">
        <v>1</v>
      </c>
      <c r="I221" s="16">
        <v>4380</v>
      </c>
      <c r="J221" s="68" t="s">
        <v>622</v>
      </c>
      <c r="K221" s="14">
        <v>1</v>
      </c>
      <c r="L221" s="16">
        <v>4380</v>
      </c>
      <c r="M221" s="45">
        <v>1898</v>
      </c>
      <c r="N221" s="45">
        <v>2482</v>
      </c>
      <c r="O221" s="66" t="s">
        <v>66</v>
      </c>
      <c r="P221" s="70" t="s">
        <v>622</v>
      </c>
      <c r="Q221" s="15">
        <v>1</v>
      </c>
      <c r="R221" s="16">
        <f t="shared" si="27"/>
        <v>1</v>
      </c>
      <c r="S221" s="14">
        <f t="shared" si="28"/>
        <v>4380</v>
      </c>
      <c r="T221" s="13">
        <f t="shared" si="29"/>
        <v>1</v>
      </c>
      <c r="U221" s="14">
        <f t="shared" si="30"/>
        <v>4380</v>
      </c>
      <c r="V221" s="14">
        <f t="shared" si="31"/>
        <v>1898</v>
      </c>
      <c r="W221" s="14">
        <f t="shared" si="32"/>
        <v>2482</v>
      </c>
      <c r="X221" s="14">
        <v>1</v>
      </c>
      <c r="Y221" s="14"/>
    </row>
    <row r="222" spans="1:25" ht="38.25">
      <c r="A222" s="12">
        <v>95</v>
      </c>
      <c r="B222" s="63" t="s">
        <v>246</v>
      </c>
      <c r="C222" s="64" t="s">
        <v>222</v>
      </c>
      <c r="D222" s="63" t="s">
        <v>247</v>
      </c>
      <c r="E222" s="68" t="s">
        <v>622</v>
      </c>
      <c r="F222" s="68" t="s">
        <v>622</v>
      </c>
      <c r="G222" s="65" t="s">
        <v>224</v>
      </c>
      <c r="H222" s="14">
        <v>1</v>
      </c>
      <c r="I222" s="16">
        <v>11838</v>
      </c>
      <c r="J222" s="68" t="s">
        <v>622</v>
      </c>
      <c r="K222" s="14">
        <v>1</v>
      </c>
      <c r="L222" s="16">
        <v>11838</v>
      </c>
      <c r="M222" s="45">
        <v>2959.6000000000004</v>
      </c>
      <c r="N222" s="45">
        <v>8878.4</v>
      </c>
      <c r="O222" s="66" t="s">
        <v>66</v>
      </c>
      <c r="P222" s="70" t="s">
        <v>622</v>
      </c>
      <c r="Q222" s="15">
        <v>1</v>
      </c>
      <c r="R222" s="16">
        <f t="shared" si="27"/>
        <v>1</v>
      </c>
      <c r="S222" s="14">
        <f t="shared" si="28"/>
        <v>11838</v>
      </c>
      <c r="T222" s="13">
        <f t="shared" si="29"/>
        <v>1</v>
      </c>
      <c r="U222" s="14">
        <f t="shared" si="30"/>
        <v>11838</v>
      </c>
      <c r="V222" s="14">
        <f t="shared" si="31"/>
        <v>2959.6000000000004</v>
      </c>
      <c r="W222" s="14">
        <f t="shared" si="32"/>
        <v>8878.4</v>
      </c>
      <c r="X222" s="14">
        <v>1</v>
      </c>
      <c r="Y222" s="14"/>
    </row>
    <row r="223" spans="1:25" ht="38.25">
      <c r="A223" s="12">
        <v>96</v>
      </c>
      <c r="B223" s="63" t="s">
        <v>248</v>
      </c>
      <c r="C223" s="64" t="s">
        <v>222</v>
      </c>
      <c r="D223" s="63" t="s">
        <v>249</v>
      </c>
      <c r="E223" s="68" t="s">
        <v>622</v>
      </c>
      <c r="F223" s="68" t="s">
        <v>622</v>
      </c>
      <c r="G223" s="65" t="s">
        <v>224</v>
      </c>
      <c r="H223" s="14">
        <v>1</v>
      </c>
      <c r="I223" s="16">
        <v>12240</v>
      </c>
      <c r="J223" s="68" t="s">
        <v>622</v>
      </c>
      <c r="K223" s="14">
        <v>1</v>
      </c>
      <c r="L223" s="16">
        <v>12240</v>
      </c>
      <c r="M223" s="45">
        <v>3060</v>
      </c>
      <c r="N223" s="45">
        <v>9180</v>
      </c>
      <c r="O223" s="66" t="s">
        <v>66</v>
      </c>
      <c r="P223" s="70" t="s">
        <v>622</v>
      </c>
      <c r="Q223" s="15">
        <v>1</v>
      </c>
      <c r="R223" s="16">
        <f t="shared" si="27"/>
        <v>1</v>
      </c>
      <c r="S223" s="14">
        <f t="shared" si="28"/>
        <v>12240</v>
      </c>
      <c r="T223" s="13">
        <f t="shared" si="29"/>
        <v>1</v>
      </c>
      <c r="U223" s="14">
        <f t="shared" si="30"/>
        <v>12240</v>
      </c>
      <c r="V223" s="14">
        <f t="shared" si="31"/>
        <v>3060</v>
      </c>
      <c r="W223" s="14">
        <f t="shared" si="32"/>
        <v>9180</v>
      </c>
      <c r="X223" s="14">
        <v>1</v>
      </c>
      <c r="Y223" s="14"/>
    </row>
    <row r="224" spans="1:25" ht="38.25">
      <c r="A224" s="12">
        <v>97</v>
      </c>
      <c r="B224" s="63" t="s">
        <v>250</v>
      </c>
      <c r="C224" s="64" t="s">
        <v>222</v>
      </c>
      <c r="D224" s="63" t="s">
        <v>251</v>
      </c>
      <c r="E224" s="68" t="s">
        <v>622</v>
      </c>
      <c r="F224" s="68" t="s">
        <v>622</v>
      </c>
      <c r="G224" s="65" t="s">
        <v>224</v>
      </c>
      <c r="H224" s="14">
        <v>1</v>
      </c>
      <c r="I224" s="16">
        <v>13992</v>
      </c>
      <c r="J224" s="68" t="s">
        <v>622</v>
      </c>
      <c r="K224" s="14">
        <v>1</v>
      </c>
      <c r="L224" s="16">
        <v>13992</v>
      </c>
      <c r="M224" s="45">
        <v>3498.4</v>
      </c>
      <c r="N224" s="45">
        <v>10493.6</v>
      </c>
      <c r="O224" s="66" t="s">
        <v>66</v>
      </c>
      <c r="P224" s="70" t="s">
        <v>622</v>
      </c>
      <c r="Q224" s="15">
        <v>1</v>
      </c>
      <c r="R224" s="16">
        <f t="shared" si="27"/>
        <v>1</v>
      </c>
      <c r="S224" s="14">
        <f t="shared" si="28"/>
        <v>13992</v>
      </c>
      <c r="T224" s="13">
        <f t="shared" si="29"/>
        <v>1</v>
      </c>
      <c r="U224" s="14">
        <f t="shared" si="30"/>
        <v>13992</v>
      </c>
      <c r="V224" s="14">
        <f t="shared" si="31"/>
        <v>3498.4</v>
      </c>
      <c r="W224" s="14">
        <f t="shared" si="32"/>
        <v>10493.6</v>
      </c>
      <c r="X224" s="14">
        <v>1</v>
      </c>
      <c r="Y224" s="14"/>
    </row>
    <row r="225" spans="1:25" ht="38.25">
      <c r="A225" s="12">
        <v>98</v>
      </c>
      <c r="B225" s="63" t="s">
        <v>252</v>
      </c>
      <c r="C225" s="64" t="s">
        <v>222</v>
      </c>
      <c r="D225" s="63" t="s">
        <v>253</v>
      </c>
      <c r="E225" s="68" t="s">
        <v>622</v>
      </c>
      <c r="F225" s="68" t="s">
        <v>622</v>
      </c>
      <c r="G225" s="65" t="s">
        <v>224</v>
      </c>
      <c r="H225" s="14">
        <v>1</v>
      </c>
      <c r="I225" s="16">
        <v>16704</v>
      </c>
      <c r="J225" s="68" t="s">
        <v>622</v>
      </c>
      <c r="K225" s="14">
        <v>1</v>
      </c>
      <c r="L225" s="16">
        <v>16704</v>
      </c>
      <c r="M225" s="45">
        <v>4175.8</v>
      </c>
      <c r="N225" s="45">
        <v>12528.2</v>
      </c>
      <c r="O225" s="66" t="s">
        <v>66</v>
      </c>
      <c r="P225" s="70" t="s">
        <v>622</v>
      </c>
      <c r="Q225" s="15">
        <v>1</v>
      </c>
      <c r="R225" s="16">
        <f t="shared" si="27"/>
        <v>1</v>
      </c>
      <c r="S225" s="14">
        <f t="shared" si="28"/>
        <v>16704</v>
      </c>
      <c r="T225" s="13">
        <f t="shared" si="29"/>
        <v>1</v>
      </c>
      <c r="U225" s="14">
        <f t="shared" si="30"/>
        <v>16704</v>
      </c>
      <c r="V225" s="14">
        <f t="shared" si="31"/>
        <v>4175.8</v>
      </c>
      <c r="W225" s="14">
        <f t="shared" si="32"/>
        <v>12528.2</v>
      </c>
      <c r="X225" s="14">
        <v>1</v>
      </c>
      <c r="Y225" s="14"/>
    </row>
    <row r="226" spans="1:25" ht="51">
      <c r="A226" s="12">
        <v>99</v>
      </c>
      <c r="B226" s="63" t="s">
        <v>254</v>
      </c>
      <c r="C226" s="64" t="s">
        <v>222</v>
      </c>
      <c r="D226" s="63" t="s">
        <v>255</v>
      </c>
      <c r="E226" s="68" t="s">
        <v>622</v>
      </c>
      <c r="F226" s="68" t="s">
        <v>622</v>
      </c>
      <c r="G226" s="65" t="s">
        <v>224</v>
      </c>
      <c r="H226" s="14">
        <v>1</v>
      </c>
      <c r="I226" s="16">
        <v>15750</v>
      </c>
      <c r="J226" s="68" t="s">
        <v>622</v>
      </c>
      <c r="K226" s="14">
        <v>1</v>
      </c>
      <c r="L226" s="16">
        <v>15750</v>
      </c>
      <c r="M226" s="45">
        <v>3938</v>
      </c>
      <c r="N226" s="45">
        <v>11812</v>
      </c>
      <c r="O226" s="66" t="s">
        <v>66</v>
      </c>
      <c r="P226" s="70" t="s">
        <v>622</v>
      </c>
      <c r="Q226" s="15">
        <v>1</v>
      </c>
      <c r="R226" s="16">
        <f t="shared" si="27"/>
        <v>1</v>
      </c>
      <c r="S226" s="14">
        <f t="shared" si="28"/>
        <v>15750</v>
      </c>
      <c r="T226" s="13">
        <f t="shared" si="29"/>
        <v>1</v>
      </c>
      <c r="U226" s="14">
        <f t="shared" si="30"/>
        <v>15750</v>
      </c>
      <c r="V226" s="14">
        <f t="shared" si="31"/>
        <v>3938</v>
      </c>
      <c r="W226" s="14">
        <f t="shared" si="32"/>
        <v>11812</v>
      </c>
      <c r="X226" s="14">
        <v>1</v>
      </c>
      <c r="Y226" s="14"/>
    </row>
    <row r="227" spans="1:25" ht="38.25">
      <c r="A227" s="12">
        <v>100</v>
      </c>
      <c r="B227" s="63" t="s">
        <v>256</v>
      </c>
      <c r="C227" s="64" t="s">
        <v>244</v>
      </c>
      <c r="D227" s="63" t="s">
        <v>257</v>
      </c>
      <c r="E227" s="68" t="s">
        <v>622</v>
      </c>
      <c r="F227" s="68" t="s">
        <v>622</v>
      </c>
      <c r="G227" s="65" t="s">
        <v>224</v>
      </c>
      <c r="H227" s="165">
        <v>8</v>
      </c>
      <c r="I227" s="167">
        <v>79960</v>
      </c>
      <c r="J227" s="68" t="s">
        <v>622</v>
      </c>
      <c r="K227" s="165">
        <v>8</v>
      </c>
      <c r="L227" s="167">
        <v>79960</v>
      </c>
      <c r="M227" s="45">
        <v>4332</v>
      </c>
      <c r="N227" s="45">
        <v>5663</v>
      </c>
      <c r="O227" s="66" t="s">
        <v>66</v>
      </c>
      <c r="P227" s="70" t="s">
        <v>622</v>
      </c>
      <c r="Q227" s="15">
        <v>1</v>
      </c>
      <c r="R227" s="16">
        <f t="shared" si="27"/>
        <v>8</v>
      </c>
      <c r="S227" s="14">
        <f t="shared" si="28"/>
        <v>79960</v>
      </c>
      <c r="T227" s="13">
        <f t="shared" si="29"/>
        <v>8</v>
      </c>
      <c r="U227" s="14">
        <f t="shared" si="30"/>
        <v>79960</v>
      </c>
      <c r="V227" s="14">
        <f t="shared" si="31"/>
        <v>4332</v>
      </c>
      <c r="W227" s="14">
        <f t="shared" si="32"/>
        <v>5663</v>
      </c>
      <c r="X227" s="14">
        <v>1</v>
      </c>
      <c r="Y227" s="14"/>
    </row>
    <row r="228" spans="1:25" ht="38.25">
      <c r="A228" s="12">
        <v>101</v>
      </c>
      <c r="B228" s="63" t="s">
        <v>256</v>
      </c>
      <c r="C228" s="64" t="s">
        <v>244</v>
      </c>
      <c r="D228" s="63" t="s">
        <v>258</v>
      </c>
      <c r="E228" s="68" t="s">
        <v>622</v>
      </c>
      <c r="F228" s="68" t="s">
        <v>622</v>
      </c>
      <c r="G228" s="65" t="s">
        <v>224</v>
      </c>
      <c r="H228" s="169"/>
      <c r="I228" s="170"/>
      <c r="J228" s="68" t="s">
        <v>622</v>
      </c>
      <c r="K228" s="169"/>
      <c r="L228" s="170"/>
      <c r="M228" s="45">
        <v>4332</v>
      </c>
      <c r="N228" s="45">
        <v>5663</v>
      </c>
      <c r="O228" s="66" t="s">
        <v>66</v>
      </c>
      <c r="P228" s="70" t="s">
        <v>622</v>
      </c>
      <c r="Q228" s="15">
        <v>1</v>
      </c>
      <c r="R228" s="16">
        <f t="shared" si="27"/>
        <v>0</v>
      </c>
      <c r="S228" s="14">
        <f t="shared" si="28"/>
        <v>0</v>
      </c>
      <c r="T228" s="13">
        <f t="shared" si="29"/>
        <v>0</v>
      </c>
      <c r="U228" s="14">
        <f t="shared" si="30"/>
        <v>0</v>
      </c>
      <c r="V228" s="14">
        <f t="shared" si="31"/>
        <v>4332</v>
      </c>
      <c r="W228" s="14">
        <f t="shared" si="32"/>
        <v>5663</v>
      </c>
      <c r="X228" s="14">
        <v>1</v>
      </c>
      <c r="Y228" s="14"/>
    </row>
    <row r="229" spans="1:25" ht="38.25">
      <c r="A229" s="12">
        <v>102</v>
      </c>
      <c r="B229" s="63" t="s">
        <v>256</v>
      </c>
      <c r="C229" s="64" t="s">
        <v>244</v>
      </c>
      <c r="D229" s="63" t="s">
        <v>259</v>
      </c>
      <c r="E229" s="68" t="s">
        <v>622</v>
      </c>
      <c r="F229" s="68" t="s">
        <v>622</v>
      </c>
      <c r="G229" s="65" t="s">
        <v>224</v>
      </c>
      <c r="H229" s="169"/>
      <c r="I229" s="170"/>
      <c r="J229" s="68" t="s">
        <v>622</v>
      </c>
      <c r="K229" s="169"/>
      <c r="L229" s="170"/>
      <c r="M229" s="45">
        <v>4332</v>
      </c>
      <c r="N229" s="45">
        <v>5663</v>
      </c>
      <c r="O229" s="66" t="s">
        <v>66</v>
      </c>
      <c r="P229" s="70" t="s">
        <v>622</v>
      </c>
      <c r="Q229" s="15">
        <v>1</v>
      </c>
      <c r="R229" s="16">
        <f t="shared" si="27"/>
        <v>0</v>
      </c>
      <c r="S229" s="14">
        <f t="shared" si="28"/>
        <v>0</v>
      </c>
      <c r="T229" s="13">
        <f t="shared" si="29"/>
        <v>0</v>
      </c>
      <c r="U229" s="14">
        <f t="shared" si="30"/>
        <v>0</v>
      </c>
      <c r="V229" s="14">
        <f t="shared" si="31"/>
        <v>4332</v>
      </c>
      <c r="W229" s="14">
        <f t="shared" si="32"/>
        <v>5663</v>
      </c>
      <c r="X229" s="14">
        <v>1</v>
      </c>
      <c r="Y229" s="14"/>
    </row>
    <row r="230" spans="1:25" ht="38.25">
      <c r="A230" s="12">
        <v>103</v>
      </c>
      <c r="B230" s="63" t="s">
        <v>256</v>
      </c>
      <c r="C230" s="64" t="s">
        <v>244</v>
      </c>
      <c r="D230" s="63" t="s">
        <v>260</v>
      </c>
      <c r="E230" s="68" t="s">
        <v>622</v>
      </c>
      <c r="F230" s="68" t="s">
        <v>622</v>
      </c>
      <c r="G230" s="65" t="s">
        <v>224</v>
      </c>
      <c r="H230" s="169"/>
      <c r="I230" s="170"/>
      <c r="J230" s="68" t="s">
        <v>622</v>
      </c>
      <c r="K230" s="169"/>
      <c r="L230" s="170"/>
      <c r="M230" s="45">
        <v>4332</v>
      </c>
      <c r="N230" s="45">
        <v>5663</v>
      </c>
      <c r="O230" s="66" t="s">
        <v>66</v>
      </c>
      <c r="P230" s="70" t="s">
        <v>622</v>
      </c>
      <c r="Q230" s="15">
        <v>1</v>
      </c>
      <c r="R230" s="16">
        <f t="shared" si="27"/>
        <v>0</v>
      </c>
      <c r="S230" s="14">
        <f t="shared" si="28"/>
        <v>0</v>
      </c>
      <c r="T230" s="13">
        <f t="shared" si="29"/>
        <v>0</v>
      </c>
      <c r="U230" s="14">
        <f t="shared" si="30"/>
        <v>0</v>
      </c>
      <c r="V230" s="14">
        <f t="shared" si="31"/>
        <v>4332</v>
      </c>
      <c r="W230" s="14">
        <f t="shared" si="32"/>
        <v>5663</v>
      </c>
      <c r="X230" s="14">
        <v>1</v>
      </c>
      <c r="Y230" s="14"/>
    </row>
    <row r="231" spans="1:25" ht="38.25">
      <c r="A231" s="12">
        <v>104</v>
      </c>
      <c r="B231" s="63" t="s">
        <v>256</v>
      </c>
      <c r="C231" s="64" t="s">
        <v>244</v>
      </c>
      <c r="D231" s="63" t="s">
        <v>261</v>
      </c>
      <c r="E231" s="68" t="s">
        <v>622</v>
      </c>
      <c r="F231" s="68" t="s">
        <v>622</v>
      </c>
      <c r="G231" s="65" t="s">
        <v>224</v>
      </c>
      <c r="H231" s="169"/>
      <c r="I231" s="170"/>
      <c r="J231" s="68" t="s">
        <v>622</v>
      </c>
      <c r="K231" s="169"/>
      <c r="L231" s="170"/>
      <c r="M231" s="45">
        <v>4332</v>
      </c>
      <c r="N231" s="45">
        <v>5663</v>
      </c>
      <c r="O231" s="66" t="s">
        <v>66</v>
      </c>
      <c r="P231" s="70" t="s">
        <v>622</v>
      </c>
      <c r="Q231" s="15">
        <v>1</v>
      </c>
      <c r="R231" s="16">
        <f t="shared" si="27"/>
        <v>0</v>
      </c>
      <c r="S231" s="14">
        <f t="shared" si="28"/>
        <v>0</v>
      </c>
      <c r="T231" s="13">
        <f t="shared" si="29"/>
        <v>0</v>
      </c>
      <c r="U231" s="14">
        <f t="shared" si="30"/>
        <v>0</v>
      </c>
      <c r="V231" s="14">
        <f t="shared" si="31"/>
        <v>4332</v>
      </c>
      <c r="W231" s="14">
        <f t="shared" si="32"/>
        <v>5663</v>
      </c>
      <c r="X231" s="14">
        <v>1</v>
      </c>
      <c r="Y231" s="14"/>
    </row>
    <row r="232" spans="1:25" ht="38.25">
      <c r="A232" s="12">
        <v>105</v>
      </c>
      <c r="B232" s="63" t="s">
        <v>256</v>
      </c>
      <c r="C232" s="64" t="s">
        <v>244</v>
      </c>
      <c r="D232" s="63" t="s">
        <v>262</v>
      </c>
      <c r="E232" s="68" t="s">
        <v>622</v>
      </c>
      <c r="F232" s="68" t="s">
        <v>622</v>
      </c>
      <c r="G232" s="65" t="s">
        <v>224</v>
      </c>
      <c r="H232" s="169"/>
      <c r="I232" s="170"/>
      <c r="J232" s="68" t="s">
        <v>622</v>
      </c>
      <c r="K232" s="169"/>
      <c r="L232" s="170"/>
      <c r="M232" s="45">
        <v>4332</v>
      </c>
      <c r="N232" s="45">
        <v>5663</v>
      </c>
      <c r="O232" s="66" t="s">
        <v>66</v>
      </c>
      <c r="P232" s="70" t="s">
        <v>622</v>
      </c>
      <c r="Q232" s="15">
        <v>1</v>
      </c>
      <c r="R232" s="16">
        <f t="shared" si="27"/>
        <v>0</v>
      </c>
      <c r="S232" s="14">
        <f t="shared" si="28"/>
        <v>0</v>
      </c>
      <c r="T232" s="13">
        <f t="shared" si="29"/>
        <v>0</v>
      </c>
      <c r="U232" s="14">
        <f t="shared" si="30"/>
        <v>0</v>
      </c>
      <c r="V232" s="14">
        <f t="shared" si="31"/>
        <v>4332</v>
      </c>
      <c r="W232" s="14">
        <f t="shared" si="32"/>
        <v>5663</v>
      </c>
      <c r="X232" s="14">
        <v>1</v>
      </c>
      <c r="Y232" s="14"/>
    </row>
    <row r="233" spans="1:25" ht="38.25">
      <c r="A233" s="12">
        <v>106</v>
      </c>
      <c r="B233" s="63" t="s">
        <v>256</v>
      </c>
      <c r="C233" s="64" t="s">
        <v>244</v>
      </c>
      <c r="D233" s="63" t="s">
        <v>263</v>
      </c>
      <c r="E233" s="68" t="s">
        <v>622</v>
      </c>
      <c r="F233" s="68" t="s">
        <v>622</v>
      </c>
      <c r="G233" s="65" t="s">
        <v>224</v>
      </c>
      <c r="H233" s="169"/>
      <c r="I233" s="170"/>
      <c r="J233" s="68" t="s">
        <v>622</v>
      </c>
      <c r="K233" s="169"/>
      <c r="L233" s="170"/>
      <c r="M233" s="45">
        <v>4332</v>
      </c>
      <c r="N233" s="45">
        <v>5663</v>
      </c>
      <c r="O233" s="66" t="s">
        <v>66</v>
      </c>
      <c r="P233" s="70" t="s">
        <v>622</v>
      </c>
      <c r="Q233" s="15">
        <v>1</v>
      </c>
      <c r="R233" s="16">
        <f t="shared" si="27"/>
        <v>0</v>
      </c>
      <c r="S233" s="14">
        <f t="shared" si="28"/>
        <v>0</v>
      </c>
      <c r="T233" s="13">
        <f t="shared" si="29"/>
        <v>0</v>
      </c>
      <c r="U233" s="14">
        <f t="shared" si="30"/>
        <v>0</v>
      </c>
      <c r="V233" s="14">
        <f t="shared" si="31"/>
        <v>4332</v>
      </c>
      <c r="W233" s="14">
        <f t="shared" si="32"/>
        <v>5663</v>
      </c>
      <c r="X233" s="14">
        <v>1</v>
      </c>
      <c r="Y233" s="14"/>
    </row>
    <row r="234" spans="1:25" ht="38.25">
      <c r="A234" s="12">
        <v>107</v>
      </c>
      <c r="B234" s="63" t="s">
        <v>256</v>
      </c>
      <c r="C234" s="64" t="s">
        <v>244</v>
      </c>
      <c r="D234" s="63" t="s">
        <v>264</v>
      </c>
      <c r="E234" s="68" t="s">
        <v>622</v>
      </c>
      <c r="F234" s="68" t="s">
        <v>622</v>
      </c>
      <c r="G234" s="65" t="s">
        <v>224</v>
      </c>
      <c r="H234" s="166"/>
      <c r="I234" s="168"/>
      <c r="J234" s="68" t="s">
        <v>622</v>
      </c>
      <c r="K234" s="166"/>
      <c r="L234" s="168"/>
      <c r="M234" s="45">
        <v>4332</v>
      </c>
      <c r="N234" s="45">
        <v>5663</v>
      </c>
      <c r="O234" s="66" t="s">
        <v>66</v>
      </c>
      <c r="P234" s="70" t="s">
        <v>622</v>
      </c>
      <c r="Q234" s="15">
        <v>1</v>
      </c>
      <c r="R234" s="16">
        <f t="shared" si="27"/>
        <v>0</v>
      </c>
      <c r="S234" s="14">
        <f t="shared" si="28"/>
        <v>0</v>
      </c>
      <c r="T234" s="13">
        <f t="shared" si="29"/>
        <v>0</v>
      </c>
      <c r="U234" s="14">
        <f t="shared" si="30"/>
        <v>0</v>
      </c>
      <c r="V234" s="14">
        <f t="shared" si="31"/>
        <v>4332</v>
      </c>
      <c r="W234" s="14">
        <f t="shared" si="32"/>
        <v>5663</v>
      </c>
      <c r="X234" s="14">
        <v>1</v>
      </c>
      <c r="Y234" s="14"/>
    </row>
    <row r="235" spans="1:25" ht="38.25">
      <c r="A235" s="12">
        <v>108</v>
      </c>
      <c r="B235" s="63" t="s">
        <v>265</v>
      </c>
      <c r="C235" s="64" t="s">
        <v>222</v>
      </c>
      <c r="D235" s="63" t="s">
        <v>266</v>
      </c>
      <c r="E235" s="68" t="s">
        <v>622</v>
      </c>
      <c r="F235" s="68" t="s">
        <v>622</v>
      </c>
      <c r="G235" s="65" t="s">
        <v>224</v>
      </c>
      <c r="H235" s="14">
        <v>1</v>
      </c>
      <c r="I235" s="16">
        <v>15330</v>
      </c>
      <c r="J235" s="68" t="s">
        <v>622</v>
      </c>
      <c r="K235" s="14">
        <v>1</v>
      </c>
      <c r="L235" s="16">
        <v>15330</v>
      </c>
      <c r="M235" s="45">
        <v>3833</v>
      </c>
      <c r="N235" s="45">
        <v>11497</v>
      </c>
      <c r="O235" s="66" t="s">
        <v>66</v>
      </c>
      <c r="P235" s="70" t="s">
        <v>622</v>
      </c>
      <c r="Q235" s="15">
        <v>1</v>
      </c>
      <c r="R235" s="16">
        <f t="shared" si="27"/>
        <v>1</v>
      </c>
      <c r="S235" s="14">
        <f t="shared" si="28"/>
        <v>15330</v>
      </c>
      <c r="T235" s="13">
        <f t="shared" si="29"/>
        <v>1</v>
      </c>
      <c r="U235" s="14">
        <f t="shared" si="30"/>
        <v>15330</v>
      </c>
      <c r="V235" s="14">
        <f t="shared" si="31"/>
        <v>3833</v>
      </c>
      <c r="W235" s="14">
        <f t="shared" si="32"/>
        <v>11497</v>
      </c>
      <c r="X235" s="14">
        <v>1</v>
      </c>
      <c r="Y235" s="14"/>
    </row>
    <row r="236" spans="1:25" ht="38.25">
      <c r="A236" s="12">
        <v>109</v>
      </c>
      <c r="B236" s="63" t="s">
        <v>267</v>
      </c>
      <c r="C236" s="64" t="s">
        <v>222</v>
      </c>
      <c r="D236" s="63" t="s">
        <v>268</v>
      </c>
      <c r="E236" s="68" t="s">
        <v>622</v>
      </c>
      <c r="F236" s="68" t="s">
        <v>622</v>
      </c>
      <c r="G236" s="65" t="s">
        <v>224</v>
      </c>
      <c r="H236" s="165">
        <v>2</v>
      </c>
      <c r="I236" s="167">
        <v>35964</v>
      </c>
      <c r="J236" s="68" t="s">
        <v>622</v>
      </c>
      <c r="K236" s="165">
        <v>2</v>
      </c>
      <c r="L236" s="167">
        <v>35964</v>
      </c>
      <c r="M236" s="45">
        <v>4495.4000000000005</v>
      </c>
      <c r="N236" s="45">
        <v>13486.6</v>
      </c>
      <c r="O236" s="66" t="s">
        <v>66</v>
      </c>
      <c r="P236" s="70" t="s">
        <v>622</v>
      </c>
      <c r="Q236" s="15">
        <v>1</v>
      </c>
      <c r="R236" s="16">
        <f t="shared" si="27"/>
        <v>2</v>
      </c>
      <c r="S236" s="14">
        <f t="shared" si="28"/>
        <v>35964</v>
      </c>
      <c r="T236" s="13">
        <f t="shared" si="29"/>
        <v>2</v>
      </c>
      <c r="U236" s="14">
        <f t="shared" si="30"/>
        <v>35964</v>
      </c>
      <c r="V236" s="14">
        <f t="shared" si="31"/>
        <v>4495.4000000000005</v>
      </c>
      <c r="W236" s="14">
        <f t="shared" si="32"/>
        <v>13486.6</v>
      </c>
      <c r="X236" s="14">
        <v>1</v>
      </c>
      <c r="Y236" s="14"/>
    </row>
    <row r="237" spans="1:25" ht="38.25">
      <c r="A237" s="12">
        <v>110</v>
      </c>
      <c r="B237" s="63" t="s">
        <v>267</v>
      </c>
      <c r="C237" s="64" t="s">
        <v>222</v>
      </c>
      <c r="D237" s="63" t="s">
        <v>269</v>
      </c>
      <c r="E237" s="68" t="s">
        <v>622</v>
      </c>
      <c r="F237" s="68" t="s">
        <v>622</v>
      </c>
      <c r="G237" s="65" t="s">
        <v>224</v>
      </c>
      <c r="H237" s="166"/>
      <c r="I237" s="168"/>
      <c r="J237" s="68" t="s">
        <v>622</v>
      </c>
      <c r="K237" s="166"/>
      <c r="L237" s="168"/>
      <c r="M237" s="45">
        <v>4495.4000000000005</v>
      </c>
      <c r="N237" s="45">
        <v>13486.6</v>
      </c>
      <c r="O237" s="66" t="s">
        <v>66</v>
      </c>
      <c r="P237" s="70" t="s">
        <v>622</v>
      </c>
      <c r="Q237" s="15">
        <v>1</v>
      </c>
      <c r="R237" s="16">
        <f t="shared" si="27"/>
        <v>0</v>
      </c>
      <c r="S237" s="14">
        <f t="shared" si="28"/>
        <v>0</v>
      </c>
      <c r="T237" s="13">
        <f t="shared" si="29"/>
        <v>0</v>
      </c>
      <c r="U237" s="14">
        <f t="shared" si="30"/>
        <v>0</v>
      </c>
      <c r="V237" s="14">
        <f t="shared" si="31"/>
        <v>4495.4000000000005</v>
      </c>
      <c r="W237" s="14">
        <f t="shared" si="32"/>
        <v>13486.6</v>
      </c>
      <c r="X237" s="14">
        <v>1</v>
      </c>
      <c r="Y237" s="14"/>
    </row>
    <row r="238" spans="1:25" ht="63.75">
      <c r="A238" s="12">
        <v>111</v>
      </c>
      <c r="B238" s="63" t="s">
        <v>270</v>
      </c>
      <c r="C238" s="64" t="s">
        <v>271</v>
      </c>
      <c r="D238" s="63" t="s">
        <v>272</v>
      </c>
      <c r="E238" s="68" t="s">
        <v>622</v>
      </c>
      <c r="F238" s="68" t="s">
        <v>622</v>
      </c>
      <c r="G238" s="65" t="s">
        <v>224</v>
      </c>
      <c r="H238" s="165">
        <v>10</v>
      </c>
      <c r="I238" s="167">
        <v>100000</v>
      </c>
      <c r="J238" s="68" t="s">
        <v>622</v>
      </c>
      <c r="K238" s="165">
        <v>10</v>
      </c>
      <c r="L238" s="167">
        <v>100000</v>
      </c>
      <c r="M238" s="45">
        <v>4333</v>
      </c>
      <c r="N238" s="45">
        <v>5667</v>
      </c>
      <c r="O238" s="66" t="s">
        <v>66</v>
      </c>
      <c r="P238" s="70" t="s">
        <v>622</v>
      </c>
      <c r="Q238" s="15">
        <v>1</v>
      </c>
      <c r="R238" s="16">
        <f t="shared" si="27"/>
        <v>10</v>
      </c>
      <c r="S238" s="14">
        <f t="shared" si="28"/>
        <v>100000</v>
      </c>
      <c r="T238" s="13">
        <f t="shared" si="29"/>
        <v>10</v>
      </c>
      <c r="U238" s="14">
        <f t="shared" si="30"/>
        <v>100000</v>
      </c>
      <c r="V238" s="14">
        <f t="shared" si="31"/>
        <v>4333</v>
      </c>
      <c r="W238" s="14">
        <f t="shared" si="32"/>
        <v>5667</v>
      </c>
      <c r="X238" s="14">
        <v>1</v>
      </c>
      <c r="Y238" s="14"/>
    </row>
    <row r="239" spans="1:25" ht="63.75">
      <c r="A239" s="12">
        <v>112</v>
      </c>
      <c r="B239" s="63" t="s">
        <v>270</v>
      </c>
      <c r="C239" s="64" t="s">
        <v>271</v>
      </c>
      <c r="D239" s="63" t="s">
        <v>273</v>
      </c>
      <c r="E239" s="68" t="s">
        <v>622</v>
      </c>
      <c r="F239" s="68" t="s">
        <v>622</v>
      </c>
      <c r="G239" s="65" t="s">
        <v>224</v>
      </c>
      <c r="H239" s="169"/>
      <c r="I239" s="170"/>
      <c r="J239" s="68" t="s">
        <v>622</v>
      </c>
      <c r="K239" s="169"/>
      <c r="L239" s="170"/>
      <c r="M239" s="45">
        <v>4333</v>
      </c>
      <c r="N239" s="45">
        <v>5667</v>
      </c>
      <c r="O239" s="66" t="s">
        <v>66</v>
      </c>
      <c r="P239" s="70" t="s">
        <v>622</v>
      </c>
      <c r="Q239" s="15">
        <v>1</v>
      </c>
      <c r="R239" s="16">
        <f t="shared" si="27"/>
        <v>0</v>
      </c>
      <c r="S239" s="14">
        <f t="shared" si="28"/>
        <v>0</v>
      </c>
      <c r="T239" s="13">
        <f t="shared" si="29"/>
        <v>0</v>
      </c>
      <c r="U239" s="14">
        <f t="shared" si="30"/>
        <v>0</v>
      </c>
      <c r="V239" s="14">
        <f t="shared" si="31"/>
        <v>4333</v>
      </c>
      <c r="W239" s="14">
        <f t="shared" si="32"/>
        <v>5667</v>
      </c>
      <c r="X239" s="14">
        <v>1</v>
      </c>
      <c r="Y239" s="14"/>
    </row>
    <row r="240" spans="1:25" ht="63.75">
      <c r="A240" s="12">
        <v>113</v>
      </c>
      <c r="B240" s="63" t="s">
        <v>270</v>
      </c>
      <c r="C240" s="64" t="s">
        <v>271</v>
      </c>
      <c r="D240" s="63" t="s">
        <v>274</v>
      </c>
      <c r="E240" s="68" t="s">
        <v>622</v>
      </c>
      <c r="F240" s="68" t="s">
        <v>622</v>
      </c>
      <c r="G240" s="65" t="s">
        <v>224</v>
      </c>
      <c r="H240" s="169"/>
      <c r="I240" s="170"/>
      <c r="J240" s="68" t="s">
        <v>622</v>
      </c>
      <c r="K240" s="169"/>
      <c r="L240" s="170"/>
      <c r="M240" s="45">
        <v>4333</v>
      </c>
      <c r="N240" s="45">
        <v>5667</v>
      </c>
      <c r="O240" s="66" t="s">
        <v>66</v>
      </c>
      <c r="P240" s="70" t="s">
        <v>622</v>
      </c>
      <c r="Q240" s="15">
        <v>1</v>
      </c>
      <c r="R240" s="16">
        <f t="shared" si="27"/>
        <v>0</v>
      </c>
      <c r="S240" s="14">
        <f t="shared" si="28"/>
        <v>0</v>
      </c>
      <c r="T240" s="13">
        <f t="shared" si="29"/>
        <v>0</v>
      </c>
      <c r="U240" s="14">
        <f t="shared" si="30"/>
        <v>0</v>
      </c>
      <c r="V240" s="14">
        <f t="shared" si="31"/>
        <v>4333</v>
      </c>
      <c r="W240" s="14">
        <f t="shared" si="32"/>
        <v>5667</v>
      </c>
      <c r="X240" s="14">
        <v>1</v>
      </c>
      <c r="Y240" s="14"/>
    </row>
    <row r="241" spans="1:25" ht="63.75">
      <c r="A241" s="12">
        <v>114</v>
      </c>
      <c r="B241" s="63" t="s">
        <v>270</v>
      </c>
      <c r="C241" s="64" t="s">
        <v>271</v>
      </c>
      <c r="D241" s="63" t="s">
        <v>275</v>
      </c>
      <c r="E241" s="68" t="s">
        <v>622</v>
      </c>
      <c r="F241" s="68" t="s">
        <v>622</v>
      </c>
      <c r="G241" s="65" t="s">
        <v>224</v>
      </c>
      <c r="H241" s="169"/>
      <c r="I241" s="170"/>
      <c r="J241" s="68" t="s">
        <v>622</v>
      </c>
      <c r="K241" s="169"/>
      <c r="L241" s="170"/>
      <c r="M241" s="45">
        <v>4333</v>
      </c>
      <c r="N241" s="45">
        <v>5667</v>
      </c>
      <c r="O241" s="66" t="s">
        <v>66</v>
      </c>
      <c r="P241" s="70" t="s">
        <v>622</v>
      </c>
      <c r="Q241" s="15">
        <v>1</v>
      </c>
      <c r="R241" s="16">
        <f t="shared" si="27"/>
        <v>0</v>
      </c>
      <c r="S241" s="14">
        <f t="shared" si="28"/>
        <v>0</v>
      </c>
      <c r="T241" s="13">
        <f t="shared" si="29"/>
        <v>0</v>
      </c>
      <c r="U241" s="14">
        <f t="shared" si="30"/>
        <v>0</v>
      </c>
      <c r="V241" s="14">
        <f t="shared" si="31"/>
        <v>4333</v>
      </c>
      <c r="W241" s="14">
        <f t="shared" si="32"/>
        <v>5667</v>
      </c>
      <c r="X241" s="14">
        <v>1</v>
      </c>
      <c r="Y241" s="14"/>
    </row>
    <row r="242" spans="1:25" ht="63.75">
      <c r="A242" s="12">
        <v>115</v>
      </c>
      <c r="B242" s="63" t="s">
        <v>270</v>
      </c>
      <c r="C242" s="64" t="s">
        <v>271</v>
      </c>
      <c r="D242" s="63" t="s">
        <v>276</v>
      </c>
      <c r="E242" s="68" t="s">
        <v>622</v>
      </c>
      <c r="F242" s="68" t="s">
        <v>622</v>
      </c>
      <c r="G242" s="65" t="s">
        <v>224</v>
      </c>
      <c r="H242" s="169"/>
      <c r="I242" s="170"/>
      <c r="J242" s="68" t="s">
        <v>622</v>
      </c>
      <c r="K242" s="169"/>
      <c r="L242" s="170"/>
      <c r="M242" s="45">
        <v>4333</v>
      </c>
      <c r="N242" s="45">
        <v>5667</v>
      </c>
      <c r="O242" s="66" t="s">
        <v>66</v>
      </c>
      <c r="P242" s="70" t="s">
        <v>622</v>
      </c>
      <c r="Q242" s="15">
        <v>1</v>
      </c>
      <c r="R242" s="16">
        <f t="shared" si="27"/>
        <v>0</v>
      </c>
      <c r="S242" s="14">
        <f t="shared" si="28"/>
        <v>0</v>
      </c>
      <c r="T242" s="13">
        <f t="shared" si="29"/>
        <v>0</v>
      </c>
      <c r="U242" s="14">
        <f t="shared" si="30"/>
        <v>0</v>
      </c>
      <c r="V242" s="14">
        <f t="shared" si="31"/>
        <v>4333</v>
      </c>
      <c r="W242" s="14">
        <f t="shared" si="32"/>
        <v>5667</v>
      </c>
      <c r="X242" s="14">
        <v>1</v>
      </c>
      <c r="Y242" s="14"/>
    </row>
    <row r="243" spans="1:25" ht="63.75">
      <c r="A243" s="12">
        <v>116</v>
      </c>
      <c r="B243" s="63" t="s">
        <v>270</v>
      </c>
      <c r="C243" s="64" t="s">
        <v>271</v>
      </c>
      <c r="D243" s="63" t="s">
        <v>277</v>
      </c>
      <c r="E243" s="68" t="s">
        <v>622</v>
      </c>
      <c r="F243" s="68" t="s">
        <v>622</v>
      </c>
      <c r="G243" s="65" t="s">
        <v>224</v>
      </c>
      <c r="H243" s="169"/>
      <c r="I243" s="170"/>
      <c r="J243" s="68" t="s">
        <v>622</v>
      </c>
      <c r="K243" s="169"/>
      <c r="L243" s="170"/>
      <c r="M243" s="45">
        <v>4333</v>
      </c>
      <c r="N243" s="45">
        <v>5667</v>
      </c>
      <c r="O243" s="66" t="s">
        <v>66</v>
      </c>
      <c r="P243" s="70" t="s">
        <v>622</v>
      </c>
      <c r="Q243" s="15">
        <v>1</v>
      </c>
      <c r="R243" s="16">
        <f t="shared" si="27"/>
        <v>0</v>
      </c>
      <c r="S243" s="14">
        <f t="shared" si="28"/>
        <v>0</v>
      </c>
      <c r="T243" s="13">
        <f t="shared" si="29"/>
        <v>0</v>
      </c>
      <c r="U243" s="14">
        <f t="shared" si="30"/>
        <v>0</v>
      </c>
      <c r="V243" s="14">
        <f t="shared" si="31"/>
        <v>4333</v>
      </c>
      <c r="W243" s="14">
        <f t="shared" si="32"/>
        <v>5667</v>
      </c>
      <c r="X243" s="14">
        <v>1</v>
      </c>
      <c r="Y243" s="14"/>
    </row>
    <row r="244" spans="1:25" ht="63.75">
      <c r="A244" s="12">
        <v>117</v>
      </c>
      <c r="B244" s="63" t="s">
        <v>270</v>
      </c>
      <c r="C244" s="64" t="s">
        <v>271</v>
      </c>
      <c r="D244" s="63" t="s">
        <v>278</v>
      </c>
      <c r="E244" s="68" t="s">
        <v>622</v>
      </c>
      <c r="F244" s="68" t="s">
        <v>622</v>
      </c>
      <c r="G244" s="65" t="s">
        <v>224</v>
      </c>
      <c r="H244" s="169"/>
      <c r="I244" s="170"/>
      <c r="J244" s="68" t="s">
        <v>622</v>
      </c>
      <c r="K244" s="169"/>
      <c r="L244" s="170"/>
      <c r="M244" s="45">
        <v>4333</v>
      </c>
      <c r="N244" s="45">
        <v>5667</v>
      </c>
      <c r="O244" s="66" t="s">
        <v>66</v>
      </c>
      <c r="P244" s="70" t="s">
        <v>622</v>
      </c>
      <c r="Q244" s="15">
        <v>1</v>
      </c>
      <c r="R244" s="16">
        <f t="shared" si="27"/>
        <v>0</v>
      </c>
      <c r="S244" s="14">
        <f t="shared" si="28"/>
        <v>0</v>
      </c>
      <c r="T244" s="13">
        <f t="shared" si="29"/>
        <v>0</v>
      </c>
      <c r="U244" s="14">
        <f t="shared" si="30"/>
        <v>0</v>
      </c>
      <c r="V244" s="14">
        <f t="shared" si="31"/>
        <v>4333</v>
      </c>
      <c r="W244" s="14">
        <f t="shared" si="32"/>
        <v>5667</v>
      </c>
      <c r="X244" s="14">
        <v>1</v>
      </c>
      <c r="Y244" s="14"/>
    </row>
    <row r="245" spans="1:25" ht="63.75">
      <c r="A245" s="12">
        <v>118</v>
      </c>
      <c r="B245" s="63" t="s">
        <v>270</v>
      </c>
      <c r="C245" s="64" t="s">
        <v>271</v>
      </c>
      <c r="D245" s="63" t="s">
        <v>279</v>
      </c>
      <c r="E245" s="68" t="s">
        <v>622</v>
      </c>
      <c r="F245" s="68" t="s">
        <v>622</v>
      </c>
      <c r="G245" s="65" t="s">
        <v>224</v>
      </c>
      <c r="H245" s="169"/>
      <c r="I245" s="170"/>
      <c r="J245" s="68" t="s">
        <v>622</v>
      </c>
      <c r="K245" s="169"/>
      <c r="L245" s="170"/>
      <c r="M245" s="45">
        <v>4333</v>
      </c>
      <c r="N245" s="45">
        <v>5667</v>
      </c>
      <c r="O245" s="66" t="s">
        <v>66</v>
      </c>
      <c r="P245" s="70" t="s">
        <v>622</v>
      </c>
      <c r="Q245" s="15">
        <v>1</v>
      </c>
      <c r="R245" s="16">
        <f t="shared" ref="R245:R276" si="33">H245</f>
        <v>0</v>
      </c>
      <c r="S245" s="14">
        <f t="shared" ref="S245:S276" si="34">I245</f>
        <v>0</v>
      </c>
      <c r="T245" s="13">
        <f t="shared" ref="T245:T276" si="35">K245</f>
        <v>0</v>
      </c>
      <c r="U245" s="14">
        <f t="shared" ref="U245:U276" si="36">L245</f>
        <v>0</v>
      </c>
      <c r="V245" s="14">
        <f t="shared" ref="V245:V276" si="37">M245</f>
        <v>4333</v>
      </c>
      <c r="W245" s="14">
        <f t="shared" ref="W245:W276" si="38">N245</f>
        <v>5667</v>
      </c>
      <c r="X245" s="14">
        <v>1</v>
      </c>
      <c r="Y245" s="14"/>
    </row>
    <row r="246" spans="1:25" ht="63.75">
      <c r="A246" s="12">
        <v>119</v>
      </c>
      <c r="B246" s="63" t="s">
        <v>270</v>
      </c>
      <c r="C246" s="64" t="s">
        <v>271</v>
      </c>
      <c r="D246" s="63" t="s">
        <v>280</v>
      </c>
      <c r="E246" s="68" t="s">
        <v>622</v>
      </c>
      <c r="F246" s="68" t="s">
        <v>622</v>
      </c>
      <c r="G246" s="65" t="s">
        <v>224</v>
      </c>
      <c r="H246" s="169"/>
      <c r="I246" s="170"/>
      <c r="J246" s="68" t="s">
        <v>622</v>
      </c>
      <c r="K246" s="169"/>
      <c r="L246" s="170"/>
      <c r="M246" s="45">
        <v>4333</v>
      </c>
      <c r="N246" s="45">
        <v>5667</v>
      </c>
      <c r="O246" s="66" t="s">
        <v>66</v>
      </c>
      <c r="P246" s="70" t="s">
        <v>622</v>
      </c>
      <c r="Q246" s="15">
        <v>1</v>
      </c>
      <c r="R246" s="16">
        <f t="shared" si="33"/>
        <v>0</v>
      </c>
      <c r="S246" s="14">
        <f t="shared" si="34"/>
        <v>0</v>
      </c>
      <c r="T246" s="13">
        <f t="shared" si="35"/>
        <v>0</v>
      </c>
      <c r="U246" s="14">
        <f t="shared" si="36"/>
        <v>0</v>
      </c>
      <c r="V246" s="14">
        <f t="shared" si="37"/>
        <v>4333</v>
      </c>
      <c r="W246" s="14">
        <f t="shared" si="38"/>
        <v>5667</v>
      </c>
      <c r="X246" s="14">
        <v>1</v>
      </c>
      <c r="Y246" s="14"/>
    </row>
    <row r="247" spans="1:25" ht="63.75">
      <c r="A247" s="12">
        <v>120</v>
      </c>
      <c r="B247" s="63" t="s">
        <v>270</v>
      </c>
      <c r="C247" s="64" t="s">
        <v>271</v>
      </c>
      <c r="D247" s="63" t="s">
        <v>281</v>
      </c>
      <c r="E247" s="68" t="s">
        <v>622</v>
      </c>
      <c r="F247" s="68" t="s">
        <v>622</v>
      </c>
      <c r="G247" s="65" t="s">
        <v>224</v>
      </c>
      <c r="H247" s="166"/>
      <c r="I247" s="168"/>
      <c r="J247" s="68" t="s">
        <v>622</v>
      </c>
      <c r="K247" s="166"/>
      <c r="L247" s="168"/>
      <c r="M247" s="45">
        <v>4333</v>
      </c>
      <c r="N247" s="45">
        <v>5667</v>
      </c>
      <c r="O247" s="66" t="s">
        <v>66</v>
      </c>
      <c r="P247" s="70" t="s">
        <v>622</v>
      </c>
      <c r="Q247" s="15">
        <v>1</v>
      </c>
      <c r="R247" s="16">
        <f t="shared" si="33"/>
        <v>0</v>
      </c>
      <c r="S247" s="14">
        <f t="shared" si="34"/>
        <v>0</v>
      </c>
      <c r="T247" s="13">
        <f t="shared" si="35"/>
        <v>0</v>
      </c>
      <c r="U247" s="14">
        <f t="shared" si="36"/>
        <v>0</v>
      </c>
      <c r="V247" s="14">
        <f t="shared" si="37"/>
        <v>4333</v>
      </c>
      <c r="W247" s="14">
        <f t="shared" si="38"/>
        <v>5667</v>
      </c>
      <c r="X247" s="14">
        <v>1</v>
      </c>
      <c r="Y247" s="14"/>
    </row>
    <row r="248" spans="1:25" ht="63.75">
      <c r="A248" s="12">
        <v>121</v>
      </c>
      <c r="B248" s="63" t="s">
        <v>270</v>
      </c>
      <c r="C248" s="64" t="s">
        <v>244</v>
      </c>
      <c r="D248" s="63" t="s">
        <v>282</v>
      </c>
      <c r="E248" s="68" t="s">
        <v>622</v>
      </c>
      <c r="F248" s="68" t="s">
        <v>622</v>
      </c>
      <c r="G248" s="65" t="s">
        <v>224</v>
      </c>
      <c r="H248" s="165">
        <v>4</v>
      </c>
      <c r="I248" s="167">
        <v>40000</v>
      </c>
      <c r="J248" s="68" t="s">
        <v>622</v>
      </c>
      <c r="K248" s="165">
        <v>4</v>
      </c>
      <c r="L248" s="167">
        <v>40000</v>
      </c>
      <c r="M248" s="45">
        <v>4333</v>
      </c>
      <c r="N248" s="45">
        <v>5667</v>
      </c>
      <c r="O248" s="66" t="s">
        <v>66</v>
      </c>
      <c r="P248" s="70" t="s">
        <v>622</v>
      </c>
      <c r="Q248" s="15">
        <v>1</v>
      </c>
      <c r="R248" s="16">
        <f t="shared" si="33"/>
        <v>4</v>
      </c>
      <c r="S248" s="14">
        <f t="shared" si="34"/>
        <v>40000</v>
      </c>
      <c r="T248" s="13">
        <f t="shared" si="35"/>
        <v>4</v>
      </c>
      <c r="U248" s="14">
        <f t="shared" si="36"/>
        <v>40000</v>
      </c>
      <c r="V248" s="14">
        <f t="shared" si="37"/>
        <v>4333</v>
      </c>
      <c r="W248" s="14">
        <f t="shared" si="38"/>
        <v>5667</v>
      </c>
      <c r="X248" s="14">
        <v>1</v>
      </c>
      <c r="Y248" s="14"/>
    </row>
    <row r="249" spans="1:25" ht="63.75">
      <c r="A249" s="12">
        <v>122</v>
      </c>
      <c r="B249" s="63" t="s">
        <v>270</v>
      </c>
      <c r="C249" s="64" t="s">
        <v>244</v>
      </c>
      <c r="D249" s="63" t="s">
        <v>283</v>
      </c>
      <c r="E249" s="68" t="s">
        <v>622</v>
      </c>
      <c r="F249" s="68" t="s">
        <v>622</v>
      </c>
      <c r="G249" s="65" t="s">
        <v>224</v>
      </c>
      <c r="H249" s="169"/>
      <c r="I249" s="170"/>
      <c r="J249" s="68" t="s">
        <v>622</v>
      </c>
      <c r="K249" s="169"/>
      <c r="L249" s="170"/>
      <c r="M249" s="45">
        <v>4333</v>
      </c>
      <c r="N249" s="45">
        <v>5667</v>
      </c>
      <c r="O249" s="66" t="s">
        <v>66</v>
      </c>
      <c r="P249" s="70" t="s">
        <v>622</v>
      </c>
      <c r="Q249" s="15">
        <v>1</v>
      </c>
      <c r="R249" s="16">
        <f t="shared" si="33"/>
        <v>0</v>
      </c>
      <c r="S249" s="14">
        <f t="shared" si="34"/>
        <v>0</v>
      </c>
      <c r="T249" s="13">
        <f t="shared" si="35"/>
        <v>0</v>
      </c>
      <c r="U249" s="14">
        <f t="shared" si="36"/>
        <v>0</v>
      </c>
      <c r="V249" s="14">
        <f t="shared" si="37"/>
        <v>4333</v>
      </c>
      <c r="W249" s="14">
        <f t="shared" si="38"/>
        <v>5667</v>
      </c>
      <c r="X249" s="14">
        <v>1</v>
      </c>
      <c r="Y249" s="14"/>
    </row>
    <row r="250" spans="1:25" ht="63.75">
      <c r="A250" s="12">
        <v>123</v>
      </c>
      <c r="B250" s="63" t="s">
        <v>270</v>
      </c>
      <c r="C250" s="64" t="s">
        <v>244</v>
      </c>
      <c r="D250" s="63" t="s">
        <v>284</v>
      </c>
      <c r="E250" s="68" t="s">
        <v>622</v>
      </c>
      <c r="F250" s="68" t="s">
        <v>622</v>
      </c>
      <c r="G250" s="65" t="s">
        <v>224</v>
      </c>
      <c r="H250" s="169"/>
      <c r="I250" s="170"/>
      <c r="J250" s="68" t="s">
        <v>622</v>
      </c>
      <c r="K250" s="169"/>
      <c r="L250" s="170"/>
      <c r="M250" s="45">
        <v>4333</v>
      </c>
      <c r="N250" s="45">
        <v>5667</v>
      </c>
      <c r="O250" s="66" t="s">
        <v>66</v>
      </c>
      <c r="P250" s="70" t="s">
        <v>622</v>
      </c>
      <c r="Q250" s="15">
        <v>1</v>
      </c>
      <c r="R250" s="16">
        <f t="shared" si="33"/>
        <v>0</v>
      </c>
      <c r="S250" s="14">
        <f t="shared" si="34"/>
        <v>0</v>
      </c>
      <c r="T250" s="13">
        <f t="shared" si="35"/>
        <v>0</v>
      </c>
      <c r="U250" s="14">
        <f t="shared" si="36"/>
        <v>0</v>
      </c>
      <c r="V250" s="14">
        <f t="shared" si="37"/>
        <v>4333</v>
      </c>
      <c r="W250" s="14">
        <f t="shared" si="38"/>
        <v>5667</v>
      </c>
      <c r="X250" s="14">
        <v>1</v>
      </c>
      <c r="Y250" s="14"/>
    </row>
    <row r="251" spans="1:25" ht="63.75">
      <c r="A251" s="12">
        <v>124</v>
      </c>
      <c r="B251" s="63" t="s">
        <v>270</v>
      </c>
      <c r="C251" s="64" t="s">
        <v>244</v>
      </c>
      <c r="D251" s="63" t="s">
        <v>285</v>
      </c>
      <c r="E251" s="68" t="s">
        <v>622</v>
      </c>
      <c r="F251" s="68" t="s">
        <v>622</v>
      </c>
      <c r="G251" s="65" t="s">
        <v>224</v>
      </c>
      <c r="H251" s="166"/>
      <c r="I251" s="168"/>
      <c r="J251" s="68" t="s">
        <v>622</v>
      </c>
      <c r="K251" s="166"/>
      <c r="L251" s="168"/>
      <c r="M251" s="45">
        <v>4333</v>
      </c>
      <c r="N251" s="45">
        <v>5667</v>
      </c>
      <c r="O251" s="66" t="s">
        <v>66</v>
      </c>
      <c r="P251" s="70" t="s">
        <v>622</v>
      </c>
      <c r="Q251" s="15">
        <v>1</v>
      </c>
      <c r="R251" s="16">
        <f t="shared" si="33"/>
        <v>0</v>
      </c>
      <c r="S251" s="14">
        <f t="shared" si="34"/>
        <v>0</v>
      </c>
      <c r="T251" s="13">
        <f t="shared" si="35"/>
        <v>0</v>
      </c>
      <c r="U251" s="14">
        <f t="shared" si="36"/>
        <v>0</v>
      </c>
      <c r="V251" s="14">
        <f t="shared" si="37"/>
        <v>4333</v>
      </c>
      <c r="W251" s="14">
        <f t="shared" si="38"/>
        <v>5667</v>
      </c>
      <c r="X251" s="14">
        <v>1</v>
      </c>
      <c r="Y251" s="14"/>
    </row>
    <row r="252" spans="1:25" ht="63.75">
      <c r="A252" s="12">
        <v>125</v>
      </c>
      <c r="B252" s="63" t="s">
        <v>286</v>
      </c>
      <c r="C252" s="64" t="s">
        <v>239</v>
      </c>
      <c r="D252" s="63" t="s">
        <v>287</v>
      </c>
      <c r="E252" s="68" t="s">
        <v>622</v>
      </c>
      <c r="F252" s="68" t="s">
        <v>622</v>
      </c>
      <c r="G252" s="65" t="s">
        <v>224</v>
      </c>
      <c r="H252" s="165">
        <v>3</v>
      </c>
      <c r="I252" s="167">
        <v>28800</v>
      </c>
      <c r="J252" s="68" t="s">
        <v>622</v>
      </c>
      <c r="K252" s="165">
        <v>3</v>
      </c>
      <c r="L252" s="167">
        <v>28800</v>
      </c>
      <c r="M252" s="45">
        <v>2880</v>
      </c>
      <c r="N252" s="45">
        <v>6720</v>
      </c>
      <c r="O252" s="66" t="s">
        <v>66</v>
      </c>
      <c r="P252" s="70" t="s">
        <v>622</v>
      </c>
      <c r="Q252" s="15">
        <v>1</v>
      </c>
      <c r="R252" s="16">
        <f t="shared" si="33"/>
        <v>3</v>
      </c>
      <c r="S252" s="14">
        <f t="shared" si="34"/>
        <v>28800</v>
      </c>
      <c r="T252" s="13">
        <f t="shared" si="35"/>
        <v>3</v>
      </c>
      <c r="U252" s="14">
        <f t="shared" si="36"/>
        <v>28800</v>
      </c>
      <c r="V252" s="14">
        <f t="shared" si="37"/>
        <v>2880</v>
      </c>
      <c r="W252" s="14">
        <f t="shared" si="38"/>
        <v>6720</v>
      </c>
      <c r="X252" s="14">
        <v>1</v>
      </c>
      <c r="Y252" s="14"/>
    </row>
    <row r="253" spans="1:25" ht="63.75">
      <c r="A253" s="12">
        <v>126</v>
      </c>
      <c r="B253" s="63" t="s">
        <v>286</v>
      </c>
      <c r="C253" s="64" t="s">
        <v>239</v>
      </c>
      <c r="D253" s="63" t="s">
        <v>288</v>
      </c>
      <c r="E253" s="68" t="s">
        <v>622</v>
      </c>
      <c r="F253" s="68" t="s">
        <v>622</v>
      </c>
      <c r="G253" s="65" t="s">
        <v>224</v>
      </c>
      <c r="H253" s="169"/>
      <c r="I253" s="170"/>
      <c r="J253" s="68" t="s">
        <v>622</v>
      </c>
      <c r="K253" s="169"/>
      <c r="L253" s="170"/>
      <c r="M253" s="45">
        <v>2880</v>
      </c>
      <c r="N253" s="45">
        <v>6720</v>
      </c>
      <c r="O253" s="66" t="s">
        <v>66</v>
      </c>
      <c r="P253" s="70" t="s">
        <v>622</v>
      </c>
      <c r="Q253" s="15">
        <v>1</v>
      </c>
      <c r="R253" s="16">
        <f t="shared" si="33"/>
        <v>0</v>
      </c>
      <c r="S253" s="14">
        <f t="shared" si="34"/>
        <v>0</v>
      </c>
      <c r="T253" s="13">
        <f t="shared" si="35"/>
        <v>0</v>
      </c>
      <c r="U253" s="14">
        <f t="shared" si="36"/>
        <v>0</v>
      </c>
      <c r="V253" s="14">
        <f t="shared" si="37"/>
        <v>2880</v>
      </c>
      <c r="W253" s="14">
        <f t="shared" si="38"/>
        <v>6720</v>
      </c>
      <c r="X253" s="14">
        <v>1</v>
      </c>
      <c r="Y253" s="14"/>
    </row>
    <row r="254" spans="1:25" ht="63.75">
      <c r="A254" s="12">
        <v>127</v>
      </c>
      <c r="B254" s="63" t="s">
        <v>286</v>
      </c>
      <c r="C254" s="64" t="s">
        <v>239</v>
      </c>
      <c r="D254" s="63" t="s">
        <v>289</v>
      </c>
      <c r="E254" s="68" t="s">
        <v>622</v>
      </c>
      <c r="F254" s="68" t="s">
        <v>622</v>
      </c>
      <c r="G254" s="65" t="s">
        <v>224</v>
      </c>
      <c r="H254" s="166"/>
      <c r="I254" s="168"/>
      <c r="J254" s="68" t="s">
        <v>622</v>
      </c>
      <c r="K254" s="166"/>
      <c r="L254" s="168"/>
      <c r="M254" s="45">
        <v>2880</v>
      </c>
      <c r="N254" s="45">
        <v>6720</v>
      </c>
      <c r="O254" s="66" t="s">
        <v>66</v>
      </c>
      <c r="P254" s="70" t="s">
        <v>622</v>
      </c>
      <c r="Q254" s="15">
        <v>1</v>
      </c>
      <c r="R254" s="16">
        <f t="shared" si="33"/>
        <v>0</v>
      </c>
      <c r="S254" s="14">
        <f t="shared" si="34"/>
        <v>0</v>
      </c>
      <c r="T254" s="13">
        <f t="shared" si="35"/>
        <v>0</v>
      </c>
      <c r="U254" s="14">
        <f t="shared" si="36"/>
        <v>0</v>
      </c>
      <c r="V254" s="14">
        <f t="shared" si="37"/>
        <v>2880</v>
      </c>
      <c r="W254" s="14">
        <f t="shared" si="38"/>
        <v>6720</v>
      </c>
      <c r="X254" s="14">
        <v>1</v>
      </c>
      <c r="Y254" s="14"/>
    </row>
    <row r="255" spans="1:25" ht="38.25">
      <c r="A255" s="12">
        <v>128</v>
      </c>
      <c r="B255" s="63" t="s">
        <v>290</v>
      </c>
      <c r="C255" s="64" t="s">
        <v>222</v>
      </c>
      <c r="D255" s="63" t="s">
        <v>291</v>
      </c>
      <c r="E255" s="68" t="s">
        <v>622</v>
      </c>
      <c r="F255" s="68" t="s">
        <v>622</v>
      </c>
      <c r="G255" s="65" t="s">
        <v>224</v>
      </c>
      <c r="H255" s="14">
        <v>1</v>
      </c>
      <c r="I255" s="16">
        <v>71232</v>
      </c>
      <c r="J255" s="68" t="s">
        <v>622</v>
      </c>
      <c r="K255" s="14">
        <v>1</v>
      </c>
      <c r="L255" s="16">
        <v>71232</v>
      </c>
      <c r="M255" s="45">
        <v>17808.400000000001</v>
      </c>
      <c r="N255" s="45">
        <v>53423.600000000006</v>
      </c>
      <c r="O255" s="66" t="s">
        <v>66</v>
      </c>
      <c r="P255" s="70" t="s">
        <v>622</v>
      </c>
      <c r="Q255" s="15">
        <v>1</v>
      </c>
      <c r="R255" s="16">
        <f t="shared" si="33"/>
        <v>1</v>
      </c>
      <c r="S255" s="14">
        <f t="shared" si="34"/>
        <v>71232</v>
      </c>
      <c r="T255" s="13">
        <f t="shared" si="35"/>
        <v>1</v>
      </c>
      <c r="U255" s="14">
        <f t="shared" si="36"/>
        <v>71232</v>
      </c>
      <c r="V255" s="14">
        <f t="shared" si="37"/>
        <v>17808.400000000001</v>
      </c>
      <c r="W255" s="14">
        <f t="shared" si="38"/>
        <v>53423.600000000006</v>
      </c>
      <c r="X255" s="14">
        <v>1</v>
      </c>
      <c r="Y255" s="14"/>
    </row>
    <row r="256" spans="1:25" ht="38.25">
      <c r="A256" s="12">
        <v>129</v>
      </c>
      <c r="B256" s="63" t="s">
        <v>292</v>
      </c>
      <c r="C256" s="64" t="s">
        <v>271</v>
      </c>
      <c r="D256" s="63" t="s">
        <v>293</v>
      </c>
      <c r="E256" s="68" t="s">
        <v>622</v>
      </c>
      <c r="F256" s="68" t="s">
        <v>622</v>
      </c>
      <c r="G256" s="65" t="s">
        <v>224</v>
      </c>
      <c r="H256" s="14">
        <v>1</v>
      </c>
      <c r="I256" s="16">
        <v>16800</v>
      </c>
      <c r="J256" s="68" t="s">
        <v>622</v>
      </c>
      <c r="K256" s="14">
        <v>1</v>
      </c>
      <c r="L256" s="16">
        <v>16800</v>
      </c>
      <c r="M256" s="45">
        <v>7280</v>
      </c>
      <c r="N256" s="45">
        <v>9520</v>
      </c>
      <c r="O256" s="66" t="s">
        <v>66</v>
      </c>
      <c r="P256" s="70" t="s">
        <v>622</v>
      </c>
      <c r="Q256" s="15">
        <v>1</v>
      </c>
      <c r="R256" s="16">
        <f t="shared" si="33"/>
        <v>1</v>
      </c>
      <c r="S256" s="14">
        <f t="shared" si="34"/>
        <v>16800</v>
      </c>
      <c r="T256" s="13">
        <f t="shared" si="35"/>
        <v>1</v>
      </c>
      <c r="U256" s="14">
        <f t="shared" si="36"/>
        <v>16800</v>
      </c>
      <c r="V256" s="14">
        <f t="shared" si="37"/>
        <v>7280</v>
      </c>
      <c r="W256" s="14">
        <f t="shared" si="38"/>
        <v>9520</v>
      </c>
      <c r="X256" s="14">
        <v>1</v>
      </c>
      <c r="Y256" s="14"/>
    </row>
    <row r="257" spans="1:25" ht="38.25">
      <c r="A257" s="12">
        <v>130</v>
      </c>
      <c r="B257" s="63" t="s">
        <v>294</v>
      </c>
      <c r="C257" s="64" t="s">
        <v>244</v>
      </c>
      <c r="D257" s="63" t="s">
        <v>295</v>
      </c>
      <c r="E257" s="68" t="s">
        <v>622</v>
      </c>
      <c r="F257" s="68" t="s">
        <v>622</v>
      </c>
      <c r="G257" s="65" t="s">
        <v>224</v>
      </c>
      <c r="H257" s="14">
        <v>1</v>
      </c>
      <c r="I257" s="16">
        <v>16350</v>
      </c>
      <c r="J257" s="68" t="s">
        <v>622</v>
      </c>
      <c r="K257" s="14">
        <v>1</v>
      </c>
      <c r="L257" s="16">
        <v>16350</v>
      </c>
      <c r="M257" s="45">
        <v>7087</v>
      </c>
      <c r="N257" s="45">
        <v>9263</v>
      </c>
      <c r="O257" s="66" t="s">
        <v>66</v>
      </c>
      <c r="P257" s="70" t="s">
        <v>622</v>
      </c>
      <c r="Q257" s="15">
        <v>1</v>
      </c>
      <c r="R257" s="16">
        <f t="shared" si="33"/>
        <v>1</v>
      </c>
      <c r="S257" s="14">
        <f t="shared" si="34"/>
        <v>16350</v>
      </c>
      <c r="T257" s="13">
        <f t="shared" si="35"/>
        <v>1</v>
      </c>
      <c r="U257" s="14">
        <f t="shared" si="36"/>
        <v>16350</v>
      </c>
      <c r="V257" s="14">
        <f t="shared" si="37"/>
        <v>7087</v>
      </c>
      <c r="W257" s="14">
        <f t="shared" si="38"/>
        <v>9263</v>
      </c>
      <c r="X257" s="14">
        <v>1</v>
      </c>
      <c r="Y257" s="14"/>
    </row>
    <row r="258" spans="1:25" ht="38.25">
      <c r="A258" s="12">
        <v>131</v>
      </c>
      <c r="B258" s="63" t="s">
        <v>296</v>
      </c>
      <c r="C258" s="64" t="s">
        <v>239</v>
      </c>
      <c r="D258" s="63" t="s">
        <v>297</v>
      </c>
      <c r="E258" s="68" t="s">
        <v>622</v>
      </c>
      <c r="F258" s="68" t="s">
        <v>622</v>
      </c>
      <c r="G258" s="65" t="s">
        <v>224</v>
      </c>
      <c r="H258" s="14">
        <v>1</v>
      </c>
      <c r="I258" s="16">
        <v>8268</v>
      </c>
      <c r="J258" s="68" t="s">
        <v>622</v>
      </c>
      <c r="K258" s="14">
        <v>1</v>
      </c>
      <c r="L258" s="16">
        <v>8268</v>
      </c>
      <c r="M258" s="45">
        <v>2479.6</v>
      </c>
      <c r="N258" s="45">
        <v>5788.4000000000005</v>
      </c>
      <c r="O258" s="66" t="s">
        <v>66</v>
      </c>
      <c r="P258" s="70" t="s">
        <v>622</v>
      </c>
      <c r="Q258" s="15">
        <v>1</v>
      </c>
      <c r="R258" s="16">
        <f t="shared" si="33"/>
        <v>1</v>
      </c>
      <c r="S258" s="14">
        <f t="shared" si="34"/>
        <v>8268</v>
      </c>
      <c r="T258" s="13">
        <f t="shared" si="35"/>
        <v>1</v>
      </c>
      <c r="U258" s="14">
        <f t="shared" si="36"/>
        <v>8268</v>
      </c>
      <c r="V258" s="14">
        <f t="shared" si="37"/>
        <v>2479.6</v>
      </c>
      <c r="W258" s="14">
        <f t="shared" si="38"/>
        <v>5788.4000000000005</v>
      </c>
      <c r="X258" s="14">
        <v>1</v>
      </c>
      <c r="Y258" s="14"/>
    </row>
    <row r="259" spans="1:25" ht="38.25">
      <c r="A259" s="12">
        <v>132</v>
      </c>
      <c r="B259" s="63" t="s">
        <v>298</v>
      </c>
      <c r="C259" s="64" t="s">
        <v>244</v>
      </c>
      <c r="D259" s="63" t="s">
        <v>299</v>
      </c>
      <c r="E259" s="68" t="s">
        <v>622</v>
      </c>
      <c r="F259" s="68" t="s">
        <v>622</v>
      </c>
      <c r="G259" s="65" t="s">
        <v>224</v>
      </c>
      <c r="H259" s="14">
        <v>1</v>
      </c>
      <c r="I259" s="16">
        <v>9220</v>
      </c>
      <c r="J259" s="68" t="s">
        <v>622</v>
      </c>
      <c r="K259" s="14">
        <v>1</v>
      </c>
      <c r="L259" s="16">
        <v>9220</v>
      </c>
      <c r="M259" s="45">
        <v>3995</v>
      </c>
      <c r="N259" s="45">
        <v>5225</v>
      </c>
      <c r="O259" s="66" t="s">
        <v>66</v>
      </c>
      <c r="P259" s="70" t="s">
        <v>622</v>
      </c>
      <c r="Q259" s="15">
        <v>1</v>
      </c>
      <c r="R259" s="16">
        <f t="shared" si="33"/>
        <v>1</v>
      </c>
      <c r="S259" s="14">
        <f t="shared" si="34"/>
        <v>9220</v>
      </c>
      <c r="T259" s="13">
        <f t="shared" si="35"/>
        <v>1</v>
      </c>
      <c r="U259" s="14">
        <f t="shared" si="36"/>
        <v>9220</v>
      </c>
      <c r="V259" s="14">
        <f t="shared" si="37"/>
        <v>3995</v>
      </c>
      <c r="W259" s="14">
        <f t="shared" si="38"/>
        <v>5225</v>
      </c>
      <c r="X259" s="14">
        <v>1</v>
      </c>
      <c r="Y259" s="14"/>
    </row>
    <row r="260" spans="1:25" ht="25.5">
      <c r="A260" s="12">
        <v>133</v>
      </c>
      <c r="B260" s="63" t="s">
        <v>300</v>
      </c>
      <c r="C260" s="64" t="s">
        <v>229</v>
      </c>
      <c r="D260" s="63" t="s">
        <v>301</v>
      </c>
      <c r="E260" s="68" t="s">
        <v>622</v>
      </c>
      <c r="F260" s="68" t="s">
        <v>622</v>
      </c>
      <c r="G260" s="65" t="s">
        <v>224</v>
      </c>
      <c r="H260" s="14">
        <v>1</v>
      </c>
      <c r="I260" s="16">
        <v>19620</v>
      </c>
      <c r="J260" s="68" t="s">
        <v>622</v>
      </c>
      <c r="K260" s="14">
        <v>1</v>
      </c>
      <c r="L260" s="16">
        <v>19620</v>
      </c>
      <c r="M260" s="45">
        <v>5886</v>
      </c>
      <c r="N260" s="45">
        <v>13734</v>
      </c>
      <c r="O260" s="66" t="s">
        <v>66</v>
      </c>
      <c r="P260" s="70" t="s">
        <v>622</v>
      </c>
      <c r="Q260" s="15">
        <v>1</v>
      </c>
      <c r="R260" s="16">
        <f t="shared" si="33"/>
        <v>1</v>
      </c>
      <c r="S260" s="14">
        <f t="shared" si="34"/>
        <v>19620</v>
      </c>
      <c r="T260" s="13">
        <f t="shared" si="35"/>
        <v>1</v>
      </c>
      <c r="U260" s="14">
        <f t="shared" si="36"/>
        <v>19620</v>
      </c>
      <c r="V260" s="14">
        <f t="shared" si="37"/>
        <v>5886</v>
      </c>
      <c r="W260" s="14">
        <f t="shared" si="38"/>
        <v>13734</v>
      </c>
      <c r="X260" s="14">
        <v>1</v>
      </c>
      <c r="Y260" s="14"/>
    </row>
    <row r="261" spans="1:25" ht="38.25">
      <c r="A261" s="12">
        <v>134</v>
      </c>
      <c r="B261" s="63" t="s">
        <v>302</v>
      </c>
      <c r="C261" s="64" t="s">
        <v>222</v>
      </c>
      <c r="D261" s="63" t="s">
        <v>303</v>
      </c>
      <c r="E261" s="68" t="s">
        <v>622</v>
      </c>
      <c r="F261" s="68" t="s">
        <v>622</v>
      </c>
      <c r="G261" s="65" t="s">
        <v>224</v>
      </c>
      <c r="H261" s="14">
        <v>1</v>
      </c>
      <c r="I261" s="16">
        <v>10653</v>
      </c>
      <c r="J261" s="68" t="s">
        <v>622</v>
      </c>
      <c r="K261" s="14">
        <v>1</v>
      </c>
      <c r="L261" s="16">
        <v>10653</v>
      </c>
      <c r="M261" s="45">
        <v>2663.6</v>
      </c>
      <c r="N261" s="45">
        <v>7989.4000000000005</v>
      </c>
      <c r="O261" s="66" t="s">
        <v>66</v>
      </c>
      <c r="P261" s="70" t="s">
        <v>622</v>
      </c>
      <c r="Q261" s="15">
        <v>1</v>
      </c>
      <c r="R261" s="16">
        <f t="shared" si="33"/>
        <v>1</v>
      </c>
      <c r="S261" s="14">
        <f t="shared" si="34"/>
        <v>10653</v>
      </c>
      <c r="T261" s="13">
        <f t="shared" si="35"/>
        <v>1</v>
      </c>
      <c r="U261" s="14">
        <f t="shared" si="36"/>
        <v>10653</v>
      </c>
      <c r="V261" s="14">
        <f t="shared" si="37"/>
        <v>2663.6</v>
      </c>
      <c r="W261" s="14">
        <f t="shared" si="38"/>
        <v>7989.4000000000005</v>
      </c>
      <c r="X261" s="14">
        <v>1</v>
      </c>
      <c r="Y261" s="14"/>
    </row>
    <row r="262" spans="1:25" ht="25.5">
      <c r="A262" s="12">
        <v>135</v>
      </c>
      <c r="B262" s="63" t="s">
        <v>304</v>
      </c>
      <c r="C262" s="64" t="s">
        <v>271</v>
      </c>
      <c r="D262" s="63" t="s">
        <v>305</v>
      </c>
      <c r="E262" s="68" t="s">
        <v>622</v>
      </c>
      <c r="F262" s="68" t="s">
        <v>622</v>
      </c>
      <c r="G262" s="65" t="s">
        <v>224</v>
      </c>
      <c r="H262" s="14">
        <v>1</v>
      </c>
      <c r="I262" s="16">
        <v>8760</v>
      </c>
      <c r="J262" s="68" t="s">
        <v>622</v>
      </c>
      <c r="K262" s="14">
        <v>1</v>
      </c>
      <c r="L262" s="16">
        <v>8760</v>
      </c>
      <c r="M262" s="45">
        <v>3796</v>
      </c>
      <c r="N262" s="45">
        <v>4964</v>
      </c>
      <c r="O262" s="66" t="s">
        <v>66</v>
      </c>
      <c r="P262" s="70" t="s">
        <v>622</v>
      </c>
      <c r="Q262" s="15">
        <v>1</v>
      </c>
      <c r="R262" s="16">
        <f t="shared" si="33"/>
        <v>1</v>
      </c>
      <c r="S262" s="14">
        <f t="shared" si="34"/>
        <v>8760</v>
      </c>
      <c r="T262" s="13">
        <f t="shared" si="35"/>
        <v>1</v>
      </c>
      <c r="U262" s="14">
        <f t="shared" si="36"/>
        <v>8760</v>
      </c>
      <c r="V262" s="14">
        <f t="shared" si="37"/>
        <v>3796</v>
      </c>
      <c r="W262" s="14">
        <f t="shared" si="38"/>
        <v>4964</v>
      </c>
      <c r="X262" s="14">
        <v>1</v>
      </c>
      <c r="Y262" s="14"/>
    </row>
    <row r="263" spans="1:25" ht="25.5">
      <c r="A263" s="12">
        <v>136</v>
      </c>
      <c r="B263" s="63" t="s">
        <v>306</v>
      </c>
      <c r="C263" s="64" t="s">
        <v>244</v>
      </c>
      <c r="D263" s="63" t="s">
        <v>307</v>
      </c>
      <c r="E263" s="68" t="s">
        <v>622</v>
      </c>
      <c r="F263" s="68" t="s">
        <v>622</v>
      </c>
      <c r="G263" s="65" t="s">
        <v>224</v>
      </c>
      <c r="H263" s="14">
        <v>1</v>
      </c>
      <c r="I263" s="16">
        <v>11545</v>
      </c>
      <c r="J263" s="68" t="s">
        <v>622</v>
      </c>
      <c r="K263" s="14">
        <v>1</v>
      </c>
      <c r="L263" s="16">
        <v>11545</v>
      </c>
      <c r="M263" s="45">
        <v>5002</v>
      </c>
      <c r="N263" s="45">
        <v>6543</v>
      </c>
      <c r="O263" s="66" t="s">
        <v>66</v>
      </c>
      <c r="P263" s="70" t="s">
        <v>622</v>
      </c>
      <c r="Q263" s="15">
        <v>1</v>
      </c>
      <c r="R263" s="16">
        <f t="shared" si="33"/>
        <v>1</v>
      </c>
      <c r="S263" s="14">
        <f t="shared" si="34"/>
        <v>11545</v>
      </c>
      <c r="T263" s="13">
        <f t="shared" si="35"/>
        <v>1</v>
      </c>
      <c r="U263" s="14">
        <f t="shared" si="36"/>
        <v>11545</v>
      </c>
      <c r="V263" s="14">
        <f t="shared" si="37"/>
        <v>5002</v>
      </c>
      <c r="W263" s="14">
        <f t="shared" si="38"/>
        <v>6543</v>
      </c>
      <c r="X263" s="14">
        <v>1</v>
      </c>
      <c r="Y263" s="14"/>
    </row>
    <row r="264" spans="1:25" ht="25.5">
      <c r="A264" s="12">
        <v>137</v>
      </c>
      <c r="B264" s="63" t="s">
        <v>308</v>
      </c>
      <c r="C264" s="64" t="s">
        <v>222</v>
      </c>
      <c r="D264" s="63" t="s">
        <v>309</v>
      </c>
      <c r="E264" s="68" t="s">
        <v>622</v>
      </c>
      <c r="F264" s="68" t="s">
        <v>622</v>
      </c>
      <c r="G264" s="65" t="s">
        <v>224</v>
      </c>
      <c r="H264" s="14">
        <v>1</v>
      </c>
      <c r="I264" s="16">
        <v>15195</v>
      </c>
      <c r="J264" s="68" t="s">
        <v>622</v>
      </c>
      <c r="K264" s="14">
        <v>1</v>
      </c>
      <c r="L264" s="16">
        <v>15195</v>
      </c>
      <c r="M264" s="45">
        <v>3799</v>
      </c>
      <c r="N264" s="45">
        <v>11396</v>
      </c>
      <c r="O264" s="66" t="s">
        <v>66</v>
      </c>
      <c r="P264" s="70" t="s">
        <v>622</v>
      </c>
      <c r="Q264" s="15">
        <v>1</v>
      </c>
      <c r="R264" s="16">
        <f t="shared" si="33"/>
        <v>1</v>
      </c>
      <c r="S264" s="14">
        <f t="shared" si="34"/>
        <v>15195</v>
      </c>
      <c r="T264" s="13">
        <f t="shared" si="35"/>
        <v>1</v>
      </c>
      <c r="U264" s="14">
        <f t="shared" si="36"/>
        <v>15195</v>
      </c>
      <c r="V264" s="14">
        <f t="shared" si="37"/>
        <v>3799</v>
      </c>
      <c r="W264" s="14">
        <f t="shared" si="38"/>
        <v>11396</v>
      </c>
      <c r="X264" s="14">
        <v>1</v>
      </c>
      <c r="Y264" s="14"/>
    </row>
    <row r="265" spans="1:25" ht="25.5">
      <c r="A265" s="12">
        <v>138</v>
      </c>
      <c r="B265" s="63" t="s">
        <v>310</v>
      </c>
      <c r="C265" s="64" t="s">
        <v>222</v>
      </c>
      <c r="D265" s="63" t="s">
        <v>311</v>
      </c>
      <c r="E265" s="68" t="s">
        <v>622</v>
      </c>
      <c r="F265" s="68" t="s">
        <v>622</v>
      </c>
      <c r="G265" s="65" t="s">
        <v>224</v>
      </c>
      <c r="H265" s="14">
        <v>1</v>
      </c>
      <c r="I265" s="16">
        <v>26394</v>
      </c>
      <c r="J265" s="68" t="s">
        <v>622</v>
      </c>
      <c r="K265" s="14">
        <v>1</v>
      </c>
      <c r="L265" s="16">
        <v>26394</v>
      </c>
      <c r="M265" s="45">
        <v>6598.8</v>
      </c>
      <c r="N265" s="45">
        <v>19795.2</v>
      </c>
      <c r="O265" s="66" t="s">
        <v>66</v>
      </c>
      <c r="P265" s="70" t="s">
        <v>622</v>
      </c>
      <c r="Q265" s="15">
        <v>1</v>
      </c>
      <c r="R265" s="16">
        <f t="shared" si="33"/>
        <v>1</v>
      </c>
      <c r="S265" s="14">
        <f t="shared" si="34"/>
        <v>26394</v>
      </c>
      <c r="T265" s="13">
        <f t="shared" si="35"/>
        <v>1</v>
      </c>
      <c r="U265" s="14">
        <f t="shared" si="36"/>
        <v>26394</v>
      </c>
      <c r="V265" s="14">
        <f t="shared" si="37"/>
        <v>6598.8</v>
      </c>
      <c r="W265" s="14">
        <f t="shared" si="38"/>
        <v>19795.2</v>
      </c>
      <c r="X265" s="14">
        <v>1</v>
      </c>
      <c r="Y265" s="14"/>
    </row>
    <row r="266" spans="1:25" ht="38.25">
      <c r="A266" s="12">
        <v>139</v>
      </c>
      <c r="B266" s="63" t="s">
        <v>312</v>
      </c>
      <c r="C266" s="64" t="s">
        <v>234</v>
      </c>
      <c r="D266" s="63" t="s">
        <v>313</v>
      </c>
      <c r="E266" s="68" t="s">
        <v>622</v>
      </c>
      <c r="F266" s="68" t="s">
        <v>622</v>
      </c>
      <c r="G266" s="65" t="s">
        <v>224</v>
      </c>
      <c r="H266" s="14">
        <v>1</v>
      </c>
      <c r="I266" s="16">
        <v>11500</v>
      </c>
      <c r="J266" s="68" t="s">
        <v>622</v>
      </c>
      <c r="K266" s="14">
        <v>1</v>
      </c>
      <c r="L266" s="16">
        <v>11500</v>
      </c>
      <c r="M266" s="45">
        <v>5175</v>
      </c>
      <c r="N266" s="45">
        <v>6325</v>
      </c>
      <c r="O266" s="66" t="s">
        <v>66</v>
      </c>
      <c r="P266" s="70" t="s">
        <v>622</v>
      </c>
      <c r="Q266" s="15">
        <v>1</v>
      </c>
      <c r="R266" s="16">
        <f t="shared" si="33"/>
        <v>1</v>
      </c>
      <c r="S266" s="14">
        <f t="shared" si="34"/>
        <v>11500</v>
      </c>
      <c r="T266" s="13">
        <f t="shared" si="35"/>
        <v>1</v>
      </c>
      <c r="U266" s="14">
        <f t="shared" si="36"/>
        <v>11500</v>
      </c>
      <c r="V266" s="14">
        <f t="shared" si="37"/>
        <v>5175</v>
      </c>
      <c r="W266" s="14">
        <f t="shared" si="38"/>
        <v>6325</v>
      </c>
      <c r="X266" s="14">
        <v>1</v>
      </c>
      <c r="Y266" s="14"/>
    </row>
    <row r="267" spans="1:25" ht="38.25">
      <c r="A267" s="12">
        <v>140</v>
      </c>
      <c r="B267" s="63" t="s">
        <v>314</v>
      </c>
      <c r="C267" s="64" t="s">
        <v>244</v>
      </c>
      <c r="D267" s="63" t="s">
        <v>315</v>
      </c>
      <c r="E267" s="68" t="s">
        <v>622</v>
      </c>
      <c r="F267" s="68" t="s">
        <v>622</v>
      </c>
      <c r="G267" s="65" t="s">
        <v>224</v>
      </c>
      <c r="H267" s="14">
        <v>1</v>
      </c>
      <c r="I267" s="16">
        <v>9245</v>
      </c>
      <c r="J267" s="68" t="s">
        <v>622</v>
      </c>
      <c r="K267" s="14">
        <v>1</v>
      </c>
      <c r="L267" s="16">
        <v>9245</v>
      </c>
      <c r="M267" s="45">
        <v>4005</v>
      </c>
      <c r="N267" s="45">
        <v>5240</v>
      </c>
      <c r="O267" s="66" t="s">
        <v>66</v>
      </c>
      <c r="P267" s="70" t="s">
        <v>622</v>
      </c>
      <c r="Q267" s="15">
        <v>1</v>
      </c>
      <c r="R267" s="16">
        <f t="shared" si="33"/>
        <v>1</v>
      </c>
      <c r="S267" s="14">
        <f t="shared" si="34"/>
        <v>9245</v>
      </c>
      <c r="T267" s="13">
        <f t="shared" si="35"/>
        <v>1</v>
      </c>
      <c r="U267" s="14">
        <f t="shared" si="36"/>
        <v>9245</v>
      </c>
      <c r="V267" s="14">
        <f t="shared" si="37"/>
        <v>4005</v>
      </c>
      <c r="W267" s="14">
        <f t="shared" si="38"/>
        <v>5240</v>
      </c>
      <c r="X267" s="14">
        <v>1</v>
      </c>
      <c r="Y267" s="14"/>
    </row>
    <row r="268" spans="1:25" ht="38.25">
      <c r="A268" s="12">
        <v>141</v>
      </c>
      <c r="B268" s="63" t="s">
        <v>316</v>
      </c>
      <c r="C268" s="64" t="s">
        <v>226</v>
      </c>
      <c r="D268" s="63" t="s">
        <v>317</v>
      </c>
      <c r="E268" s="68" t="s">
        <v>622</v>
      </c>
      <c r="F268" s="68" t="s">
        <v>622</v>
      </c>
      <c r="G268" s="65" t="s">
        <v>224</v>
      </c>
      <c r="H268" s="14">
        <v>1</v>
      </c>
      <c r="I268" s="16">
        <v>12000</v>
      </c>
      <c r="J268" s="68" t="s">
        <v>622</v>
      </c>
      <c r="K268" s="14">
        <v>1</v>
      </c>
      <c r="L268" s="16">
        <v>12000</v>
      </c>
      <c r="M268" s="45">
        <v>3600</v>
      </c>
      <c r="N268" s="45">
        <v>8400</v>
      </c>
      <c r="O268" s="66" t="s">
        <v>66</v>
      </c>
      <c r="P268" s="70" t="s">
        <v>622</v>
      </c>
      <c r="Q268" s="15">
        <v>1</v>
      </c>
      <c r="R268" s="16">
        <f t="shared" si="33"/>
        <v>1</v>
      </c>
      <c r="S268" s="14">
        <f t="shared" si="34"/>
        <v>12000</v>
      </c>
      <c r="T268" s="13">
        <f t="shared" si="35"/>
        <v>1</v>
      </c>
      <c r="U268" s="14">
        <f t="shared" si="36"/>
        <v>12000</v>
      </c>
      <c r="V268" s="14">
        <f t="shared" si="37"/>
        <v>3600</v>
      </c>
      <c r="W268" s="14">
        <f t="shared" si="38"/>
        <v>8400</v>
      </c>
      <c r="X268" s="14">
        <v>1</v>
      </c>
      <c r="Y268" s="14"/>
    </row>
    <row r="269" spans="1:25" ht="38.25">
      <c r="A269" s="12">
        <v>142</v>
      </c>
      <c r="B269" s="63" t="s">
        <v>318</v>
      </c>
      <c r="C269" s="64" t="s">
        <v>226</v>
      </c>
      <c r="D269" s="63" t="s">
        <v>319</v>
      </c>
      <c r="E269" s="68" t="s">
        <v>622</v>
      </c>
      <c r="F269" s="68" t="s">
        <v>622</v>
      </c>
      <c r="G269" s="65" t="s">
        <v>224</v>
      </c>
      <c r="H269" s="14">
        <v>1</v>
      </c>
      <c r="I269" s="16">
        <v>14580</v>
      </c>
      <c r="J269" s="68" t="s">
        <v>622</v>
      </c>
      <c r="K269" s="14">
        <v>1</v>
      </c>
      <c r="L269" s="16">
        <v>14580</v>
      </c>
      <c r="M269" s="45">
        <v>4374</v>
      </c>
      <c r="N269" s="45">
        <v>10206</v>
      </c>
      <c r="O269" s="66" t="s">
        <v>66</v>
      </c>
      <c r="P269" s="70" t="s">
        <v>622</v>
      </c>
      <c r="Q269" s="15">
        <v>1</v>
      </c>
      <c r="R269" s="16">
        <f t="shared" si="33"/>
        <v>1</v>
      </c>
      <c r="S269" s="14">
        <f t="shared" si="34"/>
        <v>14580</v>
      </c>
      <c r="T269" s="13">
        <f t="shared" si="35"/>
        <v>1</v>
      </c>
      <c r="U269" s="14">
        <f t="shared" si="36"/>
        <v>14580</v>
      </c>
      <c r="V269" s="14">
        <f t="shared" si="37"/>
        <v>4374</v>
      </c>
      <c r="W269" s="14">
        <f t="shared" si="38"/>
        <v>10206</v>
      </c>
      <c r="X269" s="14">
        <v>1</v>
      </c>
      <c r="Y269" s="14"/>
    </row>
    <row r="270" spans="1:25" ht="38.25">
      <c r="A270" s="12">
        <v>143</v>
      </c>
      <c r="B270" s="63" t="s">
        <v>320</v>
      </c>
      <c r="C270" s="64" t="s">
        <v>222</v>
      </c>
      <c r="D270" s="63" t="s">
        <v>321</v>
      </c>
      <c r="E270" s="68" t="s">
        <v>622</v>
      </c>
      <c r="F270" s="68" t="s">
        <v>622</v>
      </c>
      <c r="G270" s="65" t="s">
        <v>224</v>
      </c>
      <c r="H270" s="14">
        <v>1</v>
      </c>
      <c r="I270" s="16">
        <v>6492</v>
      </c>
      <c r="J270" s="68" t="s">
        <v>622</v>
      </c>
      <c r="K270" s="14">
        <v>1</v>
      </c>
      <c r="L270" s="16">
        <v>6492</v>
      </c>
      <c r="M270" s="45">
        <v>1623.4</v>
      </c>
      <c r="N270" s="45">
        <v>4868.6000000000004</v>
      </c>
      <c r="O270" s="66" t="s">
        <v>66</v>
      </c>
      <c r="P270" s="70" t="s">
        <v>622</v>
      </c>
      <c r="Q270" s="15">
        <v>1</v>
      </c>
      <c r="R270" s="16">
        <f t="shared" si="33"/>
        <v>1</v>
      </c>
      <c r="S270" s="14">
        <f t="shared" si="34"/>
        <v>6492</v>
      </c>
      <c r="T270" s="13">
        <f t="shared" si="35"/>
        <v>1</v>
      </c>
      <c r="U270" s="14">
        <f t="shared" si="36"/>
        <v>6492</v>
      </c>
      <c r="V270" s="14">
        <f t="shared" si="37"/>
        <v>1623.4</v>
      </c>
      <c r="W270" s="14">
        <f t="shared" si="38"/>
        <v>4868.6000000000004</v>
      </c>
      <c r="X270" s="14">
        <v>1</v>
      </c>
      <c r="Y270" s="14"/>
    </row>
    <row r="271" spans="1:25" ht="25.5">
      <c r="A271" s="12">
        <v>144</v>
      </c>
      <c r="B271" s="63" t="s">
        <v>322</v>
      </c>
      <c r="C271" s="64" t="s">
        <v>226</v>
      </c>
      <c r="D271" s="63" t="s">
        <v>323</v>
      </c>
      <c r="E271" s="68" t="s">
        <v>622</v>
      </c>
      <c r="F271" s="68" t="s">
        <v>622</v>
      </c>
      <c r="G271" s="65" t="s">
        <v>224</v>
      </c>
      <c r="H271" s="14">
        <v>1</v>
      </c>
      <c r="I271" s="16">
        <v>11124</v>
      </c>
      <c r="J271" s="68" t="s">
        <v>622</v>
      </c>
      <c r="K271" s="14">
        <v>1</v>
      </c>
      <c r="L271" s="16">
        <v>11124</v>
      </c>
      <c r="M271" s="45">
        <v>3336.8</v>
      </c>
      <c r="N271" s="45">
        <v>7787.2000000000007</v>
      </c>
      <c r="O271" s="66" t="s">
        <v>66</v>
      </c>
      <c r="P271" s="70" t="s">
        <v>622</v>
      </c>
      <c r="Q271" s="15">
        <v>1</v>
      </c>
      <c r="R271" s="16">
        <f t="shared" si="33"/>
        <v>1</v>
      </c>
      <c r="S271" s="14">
        <f t="shared" si="34"/>
        <v>11124</v>
      </c>
      <c r="T271" s="13">
        <f t="shared" si="35"/>
        <v>1</v>
      </c>
      <c r="U271" s="14">
        <f t="shared" si="36"/>
        <v>11124</v>
      </c>
      <c r="V271" s="14">
        <f t="shared" si="37"/>
        <v>3336.8</v>
      </c>
      <c r="W271" s="14">
        <f t="shared" si="38"/>
        <v>7787.2000000000007</v>
      </c>
      <c r="X271" s="14">
        <v>1</v>
      </c>
      <c r="Y271" s="14"/>
    </row>
    <row r="272" spans="1:25" ht="25.5">
      <c r="A272" s="12">
        <v>145</v>
      </c>
      <c r="B272" s="63" t="s">
        <v>324</v>
      </c>
      <c r="C272" s="64" t="s">
        <v>271</v>
      </c>
      <c r="D272" s="63" t="s">
        <v>325</v>
      </c>
      <c r="E272" s="68" t="s">
        <v>622</v>
      </c>
      <c r="F272" s="68" t="s">
        <v>622</v>
      </c>
      <c r="G272" s="65" t="s">
        <v>224</v>
      </c>
      <c r="H272" s="14">
        <v>1</v>
      </c>
      <c r="I272" s="16">
        <v>8490</v>
      </c>
      <c r="J272" s="68" t="s">
        <v>622</v>
      </c>
      <c r="K272" s="14">
        <v>1</v>
      </c>
      <c r="L272" s="16">
        <v>8490</v>
      </c>
      <c r="M272" s="45">
        <v>3681</v>
      </c>
      <c r="N272" s="45">
        <v>4809</v>
      </c>
      <c r="O272" s="66" t="s">
        <v>66</v>
      </c>
      <c r="P272" s="70" t="s">
        <v>622</v>
      </c>
      <c r="Q272" s="15">
        <v>1</v>
      </c>
      <c r="R272" s="16">
        <f t="shared" si="33"/>
        <v>1</v>
      </c>
      <c r="S272" s="14">
        <f t="shared" si="34"/>
        <v>8490</v>
      </c>
      <c r="T272" s="13">
        <f t="shared" si="35"/>
        <v>1</v>
      </c>
      <c r="U272" s="14">
        <f t="shared" si="36"/>
        <v>8490</v>
      </c>
      <c r="V272" s="14">
        <f t="shared" si="37"/>
        <v>3681</v>
      </c>
      <c r="W272" s="14">
        <f t="shared" si="38"/>
        <v>4809</v>
      </c>
      <c r="X272" s="14">
        <v>1</v>
      </c>
      <c r="Y272" s="14"/>
    </row>
    <row r="273" spans="1:25" ht="25.5">
      <c r="A273" s="12">
        <v>146</v>
      </c>
      <c r="B273" s="63" t="s">
        <v>326</v>
      </c>
      <c r="C273" s="64" t="s">
        <v>244</v>
      </c>
      <c r="D273" s="63" t="s">
        <v>327</v>
      </c>
      <c r="E273" s="68" t="s">
        <v>622</v>
      </c>
      <c r="F273" s="68" t="s">
        <v>622</v>
      </c>
      <c r="G273" s="65" t="s">
        <v>224</v>
      </c>
      <c r="H273" s="14">
        <v>1</v>
      </c>
      <c r="I273" s="16">
        <v>8020</v>
      </c>
      <c r="J273" s="68" t="s">
        <v>622</v>
      </c>
      <c r="K273" s="14">
        <v>1</v>
      </c>
      <c r="L273" s="16">
        <v>8020</v>
      </c>
      <c r="M273" s="45">
        <v>3475</v>
      </c>
      <c r="N273" s="45">
        <v>4545</v>
      </c>
      <c r="O273" s="66" t="s">
        <v>66</v>
      </c>
      <c r="P273" s="70" t="s">
        <v>622</v>
      </c>
      <c r="Q273" s="15">
        <v>1</v>
      </c>
      <c r="R273" s="16">
        <f t="shared" si="33"/>
        <v>1</v>
      </c>
      <c r="S273" s="14">
        <f t="shared" si="34"/>
        <v>8020</v>
      </c>
      <c r="T273" s="13">
        <f t="shared" si="35"/>
        <v>1</v>
      </c>
      <c r="U273" s="14">
        <f t="shared" si="36"/>
        <v>8020</v>
      </c>
      <c r="V273" s="14">
        <f t="shared" si="37"/>
        <v>3475</v>
      </c>
      <c r="W273" s="14">
        <f t="shared" si="38"/>
        <v>4545</v>
      </c>
      <c r="X273" s="14">
        <v>1</v>
      </c>
      <c r="Y273" s="14"/>
    </row>
    <row r="274" spans="1:25" ht="25.5">
      <c r="A274" s="12">
        <v>147</v>
      </c>
      <c r="B274" s="63" t="s">
        <v>328</v>
      </c>
      <c r="C274" s="64" t="s">
        <v>239</v>
      </c>
      <c r="D274" s="63" t="s">
        <v>329</v>
      </c>
      <c r="E274" s="68" t="s">
        <v>622</v>
      </c>
      <c r="F274" s="68" t="s">
        <v>622</v>
      </c>
      <c r="G274" s="65" t="s">
        <v>224</v>
      </c>
      <c r="H274" s="14">
        <v>1</v>
      </c>
      <c r="I274" s="16">
        <v>10500</v>
      </c>
      <c r="J274" s="68" t="s">
        <v>622</v>
      </c>
      <c r="K274" s="14">
        <v>1</v>
      </c>
      <c r="L274" s="16">
        <v>10500</v>
      </c>
      <c r="M274" s="45">
        <v>3150</v>
      </c>
      <c r="N274" s="45">
        <v>7350</v>
      </c>
      <c r="O274" s="66" t="s">
        <v>66</v>
      </c>
      <c r="P274" s="70" t="s">
        <v>622</v>
      </c>
      <c r="Q274" s="15">
        <v>1</v>
      </c>
      <c r="R274" s="16">
        <f t="shared" si="33"/>
        <v>1</v>
      </c>
      <c r="S274" s="14">
        <f t="shared" si="34"/>
        <v>10500</v>
      </c>
      <c r="T274" s="13">
        <f t="shared" si="35"/>
        <v>1</v>
      </c>
      <c r="U274" s="14">
        <f t="shared" si="36"/>
        <v>10500</v>
      </c>
      <c r="V274" s="14">
        <f t="shared" si="37"/>
        <v>3150</v>
      </c>
      <c r="W274" s="14">
        <f t="shared" si="38"/>
        <v>7350</v>
      </c>
      <c r="X274" s="14">
        <v>1</v>
      </c>
      <c r="Y274" s="14"/>
    </row>
    <row r="275" spans="1:25" ht="38.25">
      <c r="A275" s="12">
        <v>148</v>
      </c>
      <c r="B275" s="63" t="s">
        <v>330</v>
      </c>
      <c r="C275" s="64" t="s">
        <v>234</v>
      </c>
      <c r="D275" s="63" t="s">
        <v>331</v>
      </c>
      <c r="E275" s="68" t="s">
        <v>622</v>
      </c>
      <c r="F275" s="68" t="s">
        <v>622</v>
      </c>
      <c r="G275" s="65" t="s">
        <v>224</v>
      </c>
      <c r="H275" s="165">
        <v>2</v>
      </c>
      <c r="I275" s="167">
        <v>7700</v>
      </c>
      <c r="J275" s="68" t="s">
        <v>622</v>
      </c>
      <c r="K275" s="165">
        <v>2</v>
      </c>
      <c r="L275" s="167">
        <v>7700</v>
      </c>
      <c r="M275" s="45">
        <v>1735</v>
      </c>
      <c r="N275" s="45">
        <v>2115</v>
      </c>
      <c r="O275" s="66" t="s">
        <v>66</v>
      </c>
      <c r="P275" s="70" t="s">
        <v>622</v>
      </c>
      <c r="Q275" s="15">
        <v>1</v>
      </c>
      <c r="R275" s="16">
        <f t="shared" si="33"/>
        <v>2</v>
      </c>
      <c r="S275" s="14">
        <f t="shared" si="34"/>
        <v>7700</v>
      </c>
      <c r="T275" s="13">
        <f t="shared" si="35"/>
        <v>2</v>
      </c>
      <c r="U275" s="14">
        <f t="shared" si="36"/>
        <v>7700</v>
      </c>
      <c r="V275" s="14">
        <f t="shared" si="37"/>
        <v>1735</v>
      </c>
      <c r="W275" s="14">
        <f t="shared" si="38"/>
        <v>2115</v>
      </c>
      <c r="X275" s="14">
        <v>1</v>
      </c>
      <c r="Y275" s="14"/>
    </row>
    <row r="276" spans="1:25" ht="38.25">
      <c r="A276" s="12">
        <v>149</v>
      </c>
      <c r="B276" s="63" t="s">
        <v>330</v>
      </c>
      <c r="C276" s="64" t="s">
        <v>234</v>
      </c>
      <c r="D276" s="63" t="s">
        <v>332</v>
      </c>
      <c r="E276" s="68" t="s">
        <v>622</v>
      </c>
      <c r="F276" s="68" t="s">
        <v>622</v>
      </c>
      <c r="G276" s="65" t="s">
        <v>224</v>
      </c>
      <c r="H276" s="166"/>
      <c r="I276" s="168"/>
      <c r="J276" s="68" t="s">
        <v>622</v>
      </c>
      <c r="K276" s="166"/>
      <c r="L276" s="168"/>
      <c r="M276" s="45">
        <v>1735</v>
      </c>
      <c r="N276" s="45">
        <v>2115</v>
      </c>
      <c r="O276" s="66" t="s">
        <v>66</v>
      </c>
      <c r="P276" s="70" t="s">
        <v>622</v>
      </c>
      <c r="Q276" s="15">
        <v>1</v>
      </c>
      <c r="R276" s="16">
        <f t="shared" si="33"/>
        <v>0</v>
      </c>
      <c r="S276" s="14">
        <f t="shared" si="34"/>
        <v>0</v>
      </c>
      <c r="T276" s="13">
        <f t="shared" si="35"/>
        <v>0</v>
      </c>
      <c r="U276" s="14">
        <f t="shared" si="36"/>
        <v>0</v>
      </c>
      <c r="V276" s="14">
        <f t="shared" si="37"/>
        <v>1735</v>
      </c>
      <c r="W276" s="14">
        <f t="shared" si="38"/>
        <v>2115</v>
      </c>
      <c r="X276" s="14">
        <v>1</v>
      </c>
      <c r="Y276" s="14"/>
    </row>
    <row r="277" spans="1:25" ht="38.25">
      <c r="A277" s="12">
        <v>150</v>
      </c>
      <c r="B277" s="63" t="s">
        <v>333</v>
      </c>
      <c r="C277" s="64" t="s">
        <v>234</v>
      </c>
      <c r="D277" s="63" t="s">
        <v>334</v>
      </c>
      <c r="E277" s="68" t="s">
        <v>622</v>
      </c>
      <c r="F277" s="68" t="s">
        <v>622</v>
      </c>
      <c r="G277" s="65" t="s">
        <v>224</v>
      </c>
      <c r="H277" s="14">
        <v>1</v>
      </c>
      <c r="I277" s="16">
        <v>15690</v>
      </c>
      <c r="J277" s="68" t="s">
        <v>622</v>
      </c>
      <c r="K277" s="14">
        <v>1</v>
      </c>
      <c r="L277" s="16">
        <v>15690</v>
      </c>
      <c r="M277" s="45">
        <v>7063</v>
      </c>
      <c r="N277" s="45">
        <v>8627</v>
      </c>
      <c r="O277" s="66" t="s">
        <v>66</v>
      </c>
      <c r="P277" s="70" t="s">
        <v>622</v>
      </c>
      <c r="Q277" s="15">
        <v>1</v>
      </c>
      <c r="R277" s="16">
        <f t="shared" ref="R277:R298" si="39">H277</f>
        <v>1</v>
      </c>
      <c r="S277" s="14">
        <f t="shared" ref="S277:S298" si="40">I277</f>
        <v>15690</v>
      </c>
      <c r="T277" s="13">
        <f t="shared" ref="T277:T298" si="41">K277</f>
        <v>1</v>
      </c>
      <c r="U277" s="14">
        <f t="shared" ref="U277:U298" si="42">L277</f>
        <v>15690</v>
      </c>
      <c r="V277" s="14">
        <f t="shared" ref="V277:V298" si="43">M277</f>
        <v>7063</v>
      </c>
      <c r="W277" s="14">
        <f t="shared" ref="W277:W298" si="44">N277</f>
        <v>8627</v>
      </c>
      <c r="X277" s="14">
        <v>1</v>
      </c>
      <c r="Y277" s="14"/>
    </row>
    <row r="278" spans="1:25" ht="38.25">
      <c r="A278" s="12">
        <v>151</v>
      </c>
      <c r="B278" s="63" t="s">
        <v>335</v>
      </c>
      <c r="C278" s="64" t="s">
        <v>244</v>
      </c>
      <c r="D278" s="63" t="s">
        <v>336</v>
      </c>
      <c r="E278" s="68" t="s">
        <v>622</v>
      </c>
      <c r="F278" s="68" t="s">
        <v>622</v>
      </c>
      <c r="G278" s="65" t="s">
        <v>224</v>
      </c>
      <c r="H278" s="14">
        <v>1</v>
      </c>
      <c r="I278" s="16">
        <v>5230</v>
      </c>
      <c r="J278" s="68" t="s">
        <v>622</v>
      </c>
      <c r="K278" s="14">
        <v>1</v>
      </c>
      <c r="L278" s="16">
        <v>5230</v>
      </c>
      <c r="M278" s="45">
        <v>2268</v>
      </c>
      <c r="N278" s="45">
        <v>2962</v>
      </c>
      <c r="O278" s="66" t="s">
        <v>66</v>
      </c>
      <c r="P278" s="70" t="s">
        <v>622</v>
      </c>
      <c r="Q278" s="15">
        <v>1</v>
      </c>
      <c r="R278" s="16">
        <f t="shared" si="39"/>
        <v>1</v>
      </c>
      <c r="S278" s="14">
        <f t="shared" si="40"/>
        <v>5230</v>
      </c>
      <c r="T278" s="13">
        <f t="shared" si="41"/>
        <v>1</v>
      </c>
      <c r="U278" s="14">
        <f t="shared" si="42"/>
        <v>5230</v>
      </c>
      <c r="V278" s="14">
        <f t="shared" si="43"/>
        <v>2268</v>
      </c>
      <c r="W278" s="14">
        <f t="shared" si="44"/>
        <v>2962</v>
      </c>
      <c r="X278" s="14">
        <v>1</v>
      </c>
      <c r="Y278" s="14"/>
    </row>
    <row r="279" spans="1:25" ht="38.25">
      <c r="A279" s="12">
        <v>152</v>
      </c>
      <c r="B279" s="63" t="s">
        <v>337</v>
      </c>
      <c r="C279" s="64" t="s">
        <v>239</v>
      </c>
      <c r="D279" s="63" t="s">
        <v>338</v>
      </c>
      <c r="E279" s="68" t="s">
        <v>622</v>
      </c>
      <c r="F279" s="68" t="s">
        <v>622</v>
      </c>
      <c r="G279" s="65" t="s">
        <v>224</v>
      </c>
      <c r="H279" s="14">
        <v>1</v>
      </c>
      <c r="I279" s="16">
        <v>15300</v>
      </c>
      <c r="J279" s="68" t="s">
        <v>622</v>
      </c>
      <c r="K279" s="14">
        <v>1</v>
      </c>
      <c r="L279" s="16">
        <v>15300</v>
      </c>
      <c r="M279" s="45">
        <v>4590</v>
      </c>
      <c r="N279" s="45">
        <v>10710</v>
      </c>
      <c r="O279" s="66" t="s">
        <v>66</v>
      </c>
      <c r="P279" s="70" t="s">
        <v>622</v>
      </c>
      <c r="Q279" s="15">
        <v>1</v>
      </c>
      <c r="R279" s="16">
        <f t="shared" si="39"/>
        <v>1</v>
      </c>
      <c r="S279" s="14">
        <f t="shared" si="40"/>
        <v>15300</v>
      </c>
      <c r="T279" s="13">
        <f t="shared" si="41"/>
        <v>1</v>
      </c>
      <c r="U279" s="14">
        <f t="shared" si="42"/>
        <v>15300</v>
      </c>
      <c r="V279" s="14">
        <f t="shared" si="43"/>
        <v>4590</v>
      </c>
      <c r="W279" s="14">
        <f t="shared" si="44"/>
        <v>10710</v>
      </c>
      <c r="X279" s="14">
        <v>1</v>
      </c>
      <c r="Y279" s="14"/>
    </row>
    <row r="280" spans="1:25" ht="38.25">
      <c r="A280" s="12">
        <v>153</v>
      </c>
      <c r="B280" s="63" t="s">
        <v>339</v>
      </c>
      <c r="C280" s="64" t="s">
        <v>229</v>
      </c>
      <c r="D280" s="63" t="s">
        <v>340</v>
      </c>
      <c r="E280" s="68" t="s">
        <v>622</v>
      </c>
      <c r="F280" s="68" t="s">
        <v>622</v>
      </c>
      <c r="G280" s="65" t="s">
        <v>224</v>
      </c>
      <c r="H280" s="14">
        <v>1</v>
      </c>
      <c r="I280" s="16">
        <v>11880</v>
      </c>
      <c r="J280" s="68" t="s">
        <v>622</v>
      </c>
      <c r="K280" s="14">
        <v>1</v>
      </c>
      <c r="L280" s="16">
        <v>11880</v>
      </c>
      <c r="M280" s="45">
        <v>3564</v>
      </c>
      <c r="N280" s="45">
        <v>8316</v>
      </c>
      <c r="O280" s="66" t="s">
        <v>66</v>
      </c>
      <c r="P280" s="70" t="s">
        <v>622</v>
      </c>
      <c r="Q280" s="15">
        <v>1</v>
      </c>
      <c r="R280" s="16">
        <f t="shared" si="39"/>
        <v>1</v>
      </c>
      <c r="S280" s="14">
        <f t="shared" si="40"/>
        <v>11880</v>
      </c>
      <c r="T280" s="13">
        <f t="shared" si="41"/>
        <v>1</v>
      </c>
      <c r="U280" s="14">
        <f t="shared" si="42"/>
        <v>11880</v>
      </c>
      <c r="V280" s="14">
        <f t="shared" si="43"/>
        <v>3564</v>
      </c>
      <c r="W280" s="14">
        <f t="shared" si="44"/>
        <v>8316</v>
      </c>
      <c r="X280" s="14">
        <v>1</v>
      </c>
      <c r="Y280" s="14"/>
    </row>
    <row r="281" spans="1:25" ht="38.25">
      <c r="A281" s="12">
        <v>154</v>
      </c>
      <c r="B281" s="63" t="s">
        <v>341</v>
      </c>
      <c r="C281" s="64" t="s">
        <v>222</v>
      </c>
      <c r="D281" s="63" t="s">
        <v>342</v>
      </c>
      <c r="E281" s="68" t="s">
        <v>622</v>
      </c>
      <c r="F281" s="68" t="s">
        <v>622</v>
      </c>
      <c r="G281" s="65" t="s">
        <v>224</v>
      </c>
      <c r="H281" s="14">
        <v>1</v>
      </c>
      <c r="I281" s="16">
        <v>16998</v>
      </c>
      <c r="J281" s="68" t="s">
        <v>622</v>
      </c>
      <c r="K281" s="14">
        <v>1</v>
      </c>
      <c r="L281" s="16">
        <v>16998</v>
      </c>
      <c r="M281" s="45">
        <v>4249.6000000000004</v>
      </c>
      <c r="N281" s="45">
        <v>12748.400000000001</v>
      </c>
      <c r="O281" s="66" t="s">
        <v>66</v>
      </c>
      <c r="P281" s="70" t="s">
        <v>622</v>
      </c>
      <c r="Q281" s="15">
        <v>1</v>
      </c>
      <c r="R281" s="16">
        <f t="shared" si="39"/>
        <v>1</v>
      </c>
      <c r="S281" s="14">
        <f t="shared" si="40"/>
        <v>16998</v>
      </c>
      <c r="T281" s="13">
        <f t="shared" si="41"/>
        <v>1</v>
      </c>
      <c r="U281" s="14">
        <f t="shared" si="42"/>
        <v>16998</v>
      </c>
      <c r="V281" s="14">
        <f t="shared" si="43"/>
        <v>4249.6000000000004</v>
      </c>
      <c r="W281" s="14">
        <f t="shared" si="44"/>
        <v>12748.400000000001</v>
      </c>
      <c r="X281" s="14">
        <v>1</v>
      </c>
      <c r="Y281" s="14"/>
    </row>
    <row r="282" spans="1:25" ht="38.25">
      <c r="A282" s="12">
        <v>155</v>
      </c>
      <c r="B282" s="63" t="s">
        <v>343</v>
      </c>
      <c r="C282" s="64" t="s">
        <v>229</v>
      </c>
      <c r="D282" s="63" t="s">
        <v>344</v>
      </c>
      <c r="E282" s="68" t="s">
        <v>622</v>
      </c>
      <c r="F282" s="68" t="s">
        <v>622</v>
      </c>
      <c r="G282" s="65" t="s">
        <v>224</v>
      </c>
      <c r="H282" s="14">
        <v>1</v>
      </c>
      <c r="I282" s="16">
        <v>26820</v>
      </c>
      <c r="J282" s="68" t="s">
        <v>622</v>
      </c>
      <c r="K282" s="14">
        <v>1</v>
      </c>
      <c r="L282" s="16">
        <v>26820</v>
      </c>
      <c r="M282" s="45">
        <v>8046</v>
      </c>
      <c r="N282" s="45">
        <v>18774</v>
      </c>
      <c r="O282" s="66" t="s">
        <v>66</v>
      </c>
      <c r="P282" s="70" t="s">
        <v>622</v>
      </c>
      <c r="Q282" s="15">
        <v>1</v>
      </c>
      <c r="R282" s="16">
        <f t="shared" si="39"/>
        <v>1</v>
      </c>
      <c r="S282" s="14">
        <f t="shared" si="40"/>
        <v>26820</v>
      </c>
      <c r="T282" s="13">
        <f t="shared" si="41"/>
        <v>1</v>
      </c>
      <c r="U282" s="14">
        <f t="shared" si="42"/>
        <v>26820</v>
      </c>
      <c r="V282" s="14">
        <f t="shared" si="43"/>
        <v>8046</v>
      </c>
      <c r="W282" s="14">
        <f t="shared" si="44"/>
        <v>18774</v>
      </c>
      <c r="X282" s="14">
        <v>1</v>
      </c>
      <c r="Y282" s="14"/>
    </row>
    <row r="283" spans="1:25" ht="38.25">
      <c r="A283" s="12">
        <v>156</v>
      </c>
      <c r="B283" s="63" t="s">
        <v>345</v>
      </c>
      <c r="C283" s="64" t="s">
        <v>229</v>
      </c>
      <c r="D283" s="63" t="s">
        <v>346</v>
      </c>
      <c r="E283" s="68" t="s">
        <v>622</v>
      </c>
      <c r="F283" s="68" t="s">
        <v>622</v>
      </c>
      <c r="G283" s="65" t="s">
        <v>224</v>
      </c>
      <c r="H283" s="14">
        <v>1</v>
      </c>
      <c r="I283" s="16">
        <v>29820</v>
      </c>
      <c r="J283" s="68" t="s">
        <v>622</v>
      </c>
      <c r="K283" s="14">
        <v>1</v>
      </c>
      <c r="L283" s="16">
        <v>29820</v>
      </c>
      <c r="M283" s="45">
        <v>8946</v>
      </c>
      <c r="N283" s="45">
        <v>20874</v>
      </c>
      <c r="O283" s="66" t="s">
        <v>66</v>
      </c>
      <c r="P283" s="70" t="s">
        <v>622</v>
      </c>
      <c r="Q283" s="15">
        <v>1</v>
      </c>
      <c r="R283" s="16">
        <f t="shared" si="39"/>
        <v>1</v>
      </c>
      <c r="S283" s="14">
        <f t="shared" si="40"/>
        <v>29820</v>
      </c>
      <c r="T283" s="13">
        <f t="shared" si="41"/>
        <v>1</v>
      </c>
      <c r="U283" s="14">
        <f t="shared" si="42"/>
        <v>29820</v>
      </c>
      <c r="V283" s="14">
        <f t="shared" si="43"/>
        <v>8946</v>
      </c>
      <c r="W283" s="14">
        <f t="shared" si="44"/>
        <v>20874</v>
      </c>
      <c r="X283" s="14">
        <v>1</v>
      </c>
      <c r="Y283" s="14"/>
    </row>
    <row r="284" spans="1:25" ht="38.25">
      <c r="A284" s="12">
        <v>157</v>
      </c>
      <c r="B284" s="63" t="s">
        <v>347</v>
      </c>
      <c r="C284" s="64" t="s">
        <v>239</v>
      </c>
      <c r="D284" s="63" t="s">
        <v>348</v>
      </c>
      <c r="E284" s="68" t="s">
        <v>622</v>
      </c>
      <c r="F284" s="68" t="s">
        <v>622</v>
      </c>
      <c r="G284" s="65" t="s">
        <v>224</v>
      </c>
      <c r="H284" s="14">
        <v>1</v>
      </c>
      <c r="I284" s="16">
        <v>16920</v>
      </c>
      <c r="J284" s="68" t="s">
        <v>622</v>
      </c>
      <c r="K284" s="14">
        <v>1</v>
      </c>
      <c r="L284" s="16">
        <v>16920</v>
      </c>
      <c r="M284" s="45">
        <v>5076</v>
      </c>
      <c r="N284" s="45">
        <v>11844</v>
      </c>
      <c r="O284" s="66" t="s">
        <v>66</v>
      </c>
      <c r="P284" s="70" t="s">
        <v>622</v>
      </c>
      <c r="Q284" s="15">
        <v>1</v>
      </c>
      <c r="R284" s="16">
        <f t="shared" si="39"/>
        <v>1</v>
      </c>
      <c r="S284" s="14">
        <f t="shared" si="40"/>
        <v>16920</v>
      </c>
      <c r="T284" s="13">
        <f t="shared" si="41"/>
        <v>1</v>
      </c>
      <c r="U284" s="14">
        <f t="shared" si="42"/>
        <v>16920</v>
      </c>
      <c r="V284" s="14">
        <f t="shared" si="43"/>
        <v>5076</v>
      </c>
      <c r="W284" s="14">
        <f t="shared" si="44"/>
        <v>11844</v>
      </c>
      <c r="X284" s="14">
        <v>1</v>
      </c>
      <c r="Y284" s="14"/>
    </row>
    <row r="285" spans="1:25" ht="25.5">
      <c r="A285" s="12">
        <v>158</v>
      </c>
      <c r="B285" s="63" t="s">
        <v>349</v>
      </c>
      <c r="C285" s="64" t="s">
        <v>234</v>
      </c>
      <c r="D285" s="63" t="s">
        <v>350</v>
      </c>
      <c r="E285" s="68" t="s">
        <v>622</v>
      </c>
      <c r="F285" s="68" t="s">
        <v>622</v>
      </c>
      <c r="G285" s="65" t="s">
        <v>224</v>
      </c>
      <c r="H285" s="14">
        <v>1</v>
      </c>
      <c r="I285" s="16">
        <v>22485</v>
      </c>
      <c r="J285" s="68" t="s">
        <v>622</v>
      </c>
      <c r="K285" s="14">
        <v>1</v>
      </c>
      <c r="L285" s="16">
        <v>22485</v>
      </c>
      <c r="M285" s="45">
        <v>10117</v>
      </c>
      <c r="N285" s="45">
        <v>12368</v>
      </c>
      <c r="O285" s="66" t="s">
        <v>66</v>
      </c>
      <c r="P285" s="70" t="s">
        <v>622</v>
      </c>
      <c r="Q285" s="15">
        <v>1</v>
      </c>
      <c r="R285" s="16">
        <f t="shared" si="39"/>
        <v>1</v>
      </c>
      <c r="S285" s="14">
        <f t="shared" si="40"/>
        <v>22485</v>
      </c>
      <c r="T285" s="13">
        <f t="shared" si="41"/>
        <v>1</v>
      </c>
      <c r="U285" s="14">
        <f t="shared" si="42"/>
        <v>22485</v>
      </c>
      <c r="V285" s="14">
        <f t="shared" si="43"/>
        <v>10117</v>
      </c>
      <c r="W285" s="14">
        <f t="shared" si="44"/>
        <v>12368</v>
      </c>
      <c r="X285" s="14">
        <v>1</v>
      </c>
      <c r="Y285" s="14"/>
    </row>
    <row r="286" spans="1:25" ht="25.5">
      <c r="A286" s="12">
        <v>159</v>
      </c>
      <c r="B286" s="63" t="s">
        <v>351</v>
      </c>
      <c r="C286" s="64" t="s">
        <v>244</v>
      </c>
      <c r="D286" s="63" t="s">
        <v>352</v>
      </c>
      <c r="E286" s="68" t="s">
        <v>622</v>
      </c>
      <c r="F286" s="68" t="s">
        <v>622</v>
      </c>
      <c r="G286" s="65" t="s">
        <v>224</v>
      </c>
      <c r="H286" s="14">
        <v>1</v>
      </c>
      <c r="I286" s="16">
        <v>16485</v>
      </c>
      <c r="J286" s="68" t="s">
        <v>622</v>
      </c>
      <c r="K286" s="14">
        <v>1</v>
      </c>
      <c r="L286" s="16">
        <v>16485</v>
      </c>
      <c r="M286" s="45">
        <v>7143</v>
      </c>
      <c r="N286" s="45">
        <v>9342</v>
      </c>
      <c r="O286" s="66" t="s">
        <v>66</v>
      </c>
      <c r="P286" s="70" t="s">
        <v>622</v>
      </c>
      <c r="Q286" s="15">
        <v>1</v>
      </c>
      <c r="R286" s="16">
        <f t="shared" si="39"/>
        <v>1</v>
      </c>
      <c r="S286" s="14">
        <f t="shared" si="40"/>
        <v>16485</v>
      </c>
      <c r="T286" s="13">
        <f t="shared" si="41"/>
        <v>1</v>
      </c>
      <c r="U286" s="14">
        <f t="shared" si="42"/>
        <v>16485</v>
      </c>
      <c r="V286" s="14">
        <f t="shared" si="43"/>
        <v>7143</v>
      </c>
      <c r="W286" s="14">
        <f t="shared" si="44"/>
        <v>9342</v>
      </c>
      <c r="X286" s="14">
        <v>1</v>
      </c>
      <c r="Y286" s="14"/>
    </row>
    <row r="287" spans="1:25" ht="51">
      <c r="A287" s="12">
        <v>160</v>
      </c>
      <c r="B287" s="63" t="s">
        <v>353</v>
      </c>
      <c r="C287" s="64" t="s">
        <v>354</v>
      </c>
      <c r="D287" s="63" t="s">
        <v>355</v>
      </c>
      <c r="E287" s="68" t="s">
        <v>622</v>
      </c>
      <c r="F287" s="68" t="s">
        <v>622</v>
      </c>
      <c r="G287" s="65" t="s">
        <v>224</v>
      </c>
      <c r="H287" s="14">
        <v>1</v>
      </c>
      <c r="I287" s="16">
        <v>22098</v>
      </c>
      <c r="J287" s="68" t="s">
        <v>622</v>
      </c>
      <c r="K287" s="14">
        <v>1</v>
      </c>
      <c r="L287" s="16">
        <v>22098</v>
      </c>
      <c r="M287" s="45">
        <v>4787.6000000000004</v>
      </c>
      <c r="N287" s="45">
        <v>17310.400000000001</v>
      </c>
      <c r="O287" s="66" t="s">
        <v>66</v>
      </c>
      <c r="P287" s="70" t="s">
        <v>622</v>
      </c>
      <c r="Q287" s="15">
        <v>1</v>
      </c>
      <c r="R287" s="16">
        <f t="shared" si="39"/>
        <v>1</v>
      </c>
      <c r="S287" s="14">
        <f t="shared" si="40"/>
        <v>22098</v>
      </c>
      <c r="T287" s="13">
        <f t="shared" si="41"/>
        <v>1</v>
      </c>
      <c r="U287" s="14">
        <f t="shared" si="42"/>
        <v>22098</v>
      </c>
      <c r="V287" s="14">
        <f t="shared" si="43"/>
        <v>4787.6000000000004</v>
      </c>
      <c r="W287" s="14">
        <f t="shared" si="44"/>
        <v>17310.400000000001</v>
      </c>
      <c r="X287" s="14">
        <v>1</v>
      </c>
      <c r="Y287" s="14"/>
    </row>
    <row r="288" spans="1:25" ht="51">
      <c r="A288" s="12">
        <v>161</v>
      </c>
      <c r="B288" s="63" t="s">
        <v>356</v>
      </c>
      <c r="C288" s="64" t="s">
        <v>354</v>
      </c>
      <c r="D288" s="63" t="s">
        <v>357</v>
      </c>
      <c r="E288" s="68" t="s">
        <v>622</v>
      </c>
      <c r="F288" s="68" t="s">
        <v>622</v>
      </c>
      <c r="G288" s="65" t="s">
        <v>224</v>
      </c>
      <c r="H288" s="14">
        <v>1</v>
      </c>
      <c r="I288" s="16">
        <v>16533</v>
      </c>
      <c r="J288" s="68" t="s">
        <v>622</v>
      </c>
      <c r="K288" s="14">
        <v>1</v>
      </c>
      <c r="L288" s="16">
        <v>16533</v>
      </c>
      <c r="M288" s="45">
        <v>3582.6000000000004</v>
      </c>
      <c r="N288" s="45">
        <v>12950.400000000001</v>
      </c>
      <c r="O288" s="66" t="s">
        <v>66</v>
      </c>
      <c r="P288" s="70" t="s">
        <v>622</v>
      </c>
      <c r="Q288" s="15">
        <v>1</v>
      </c>
      <c r="R288" s="16">
        <f t="shared" si="39"/>
        <v>1</v>
      </c>
      <c r="S288" s="14">
        <f t="shared" si="40"/>
        <v>16533</v>
      </c>
      <c r="T288" s="13">
        <f t="shared" si="41"/>
        <v>1</v>
      </c>
      <c r="U288" s="14">
        <f t="shared" si="42"/>
        <v>16533</v>
      </c>
      <c r="V288" s="14">
        <f t="shared" si="43"/>
        <v>3582.6000000000004</v>
      </c>
      <c r="W288" s="14">
        <f t="shared" si="44"/>
        <v>12950.400000000001</v>
      </c>
      <c r="X288" s="14">
        <v>1</v>
      </c>
      <c r="Y288" s="14"/>
    </row>
    <row r="289" spans="1:25" ht="51">
      <c r="A289" s="12">
        <v>162</v>
      </c>
      <c r="B289" s="63" t="s">
        <v>358</v>
      </c>
      <c r="C289" s="64" t="s">
        <v>354</v>
      </c>
      <c r="D289" s="63" t="s">
        <v>359</v>
      </c>
      <c r="E289" s="68" t="s">
        <v>622</v>
      </c>
      <c r="F289" s="68" t="s">
        <v>622</v>
      </c>
      <c r="G289" s="65" t="s">
        <v>224</v>
      </c>
      <c r="H289" s="14">
        <v>1</v>
      </c>
      <c r="I289" s="16">
        <v>22860</v>
      </c>
      <c r="J289" s="68" t="s">
        <v>622</v>
      </c>
      <c r="K289" s="14">
        <v>1</v>
      </c>
      <c r="L289" s="16">
        <v>22860</v>
      </c>
      <c r="M289" s="45">
        <v>4953</v>
      </c>
      <c r="N289" s="45">
        <v>17907</v>
      </c>
      <c r="O289" s="66" t="s">
        <v>66</v>
      </c>
      <c r="P289" s="70" t="s">
        <v>622</v>
      </c>
      <c r="Q289" s="15">
        <v>1</v>
      </c>
      <c r="R289" s="16">
        <f t="shared" si="39"/>
        <v>1</v>
      </c>
      <c r="S289" s="14">
        <f t="shared" si="40"/>
        <v>22860</v>
      </c>
      <c r="T289" s="13">
        <f t="shared" si="41"/>
        <v>1</v>
      </c>
      <c r="U289" s="14">
        <f t="shared" si="42"/>
        <v>22860</v>
      </c>
      <c r="V289" s="14">
        <f t="shared" si="43"/>
        <v>4953</v>
      </c>
      <c r="W289" s="14">
        <f t="shared" si="44"/>
        <v>17907</v>
      </c>
      <c r="X289" s="14">
        <v>1</v>
      </c>
      <c r="Y289" s="14"/>
    </row>
    <row r="290" spans="1:25" ht="51">
      <c r="A290" s="12">
        <v>163</v>
      </c>
      <c r="B290" s="63" t="s">
        <v>360</v>
      </c>
      <c r="C290" s="64" t="s">
        <v>354</v>
      </c>
      <c r="D290" s="63" t="s">
        <v>361</v>
      </c>
      <c r="E290" s="68" t="s">
        <v>622</v>
      </c>
      <c r="F290" s="68" t="s">
        <v>622</v>
      </c>
      <c r="G290" s="65" t="s">
        <v>224</v>
      </c>
      <c r="H290" s="14">
        <v>1</v>
      </c>
      <c r="I290" s="16">
        <v>50436</v>
      </c>
      <c r="J290" s="68" t="s">
        <v>622</v>
      </c>
      <c r="K290" s="14">
        <v>1</v>
      </c>
      <c r="L290" s="16">
        <v>50436</v>
      </c>
      <c r="M290" s="45">
        <v>10928.2</v>
      </c>
      <c r="N290" s="45">
        <v>39507.800000000003</v>
      </c>
      <c r="O290" s="66" t="s">
        <v>66</v>
      </c>
      <c r="P290" s="70" t="s">
        <v>622</v>
      </c>
      <c r="Q290" s="15">
        <v>1</v>
      </c>
      <c r="R290" s="16">
        <f t="shared" si="39"/>
        <v>1</v>
      </c>
      <c r="S290" s="14">
        <f t="shared" si="40"/>
        <v>50436</v>
      </c>
      <c r="T290" s="13">
        <f t="shared" si="41"/>
        <v>1</v>
      </c>
      <c r="U290" s="14">
        <f t="shared" si="42"/>
        <v>50436</v>
      </c>
      <c r="V290" s="14">
        <f t="shared" si="43"/>
        <v>10928.2</v>
      </c>
      <c r="W290" s="14">
        <f t="shared" si="44"/>
        <v>39507.800000000003</v>
      </c>
      <c r="X290" s="14">
        <v>1</v>
      </c>
      <c r="Y290" s="14"/>
    </row>
    <row r="291" spans="1:25" ht="51">
      <c r="A291" s="12">
        <v>164</v>
      </c>
      <c r="B291" s="63" t="s">
        <v>362</v>
      </c>
      <c r="C291" s="64" t="s">
        <v>354</v>
      </c>
      <c r="D291" s="63" t="s">
        <v>363</v>
      </c>
      <c r="E291" s="68" t="s">
        <v>622</v>
      </c>
      <c r="F291" s="68" t="s">
        <v>622</v>
      </c>
      <c r="G291" s="65" t="s">
        <v>224</v>
      </c>
      <c r="H291" s="14">
        <v>1</v>
      </c>
      <c r="I291" s="16">
        <v>25575</v>
      </c>
      <c r="J291" s="68" t="s">
        <v>622</v>
      </c>
      <c r="K291" s="14">
        <v>1</v>
      </c>
      <c r="L291" s="16">
        <v>25575</v>
      </c>
      <c r="M291" s="45">
        <v>5541</v>
      </c>
      <c r="N291" s="45">
        <v>20034</v>
      </c>
      <c r="O291" s="66" t="s">
        <v>66</v>
      </c>
      <c r="P291" s="70" t="s">
        <v>622</v>
      </c>
      <c r="Q291" s="15">
        <v>1</v>
      </c>
      <c r="R291" s="16">
        <f t="shared" si="39"/>
        <v>1</v>
      </c>
      <c r="S291" s="14">
        <f t="shared" si="40"/>
        <v>25575</v>
      </c>
      <c r="T291" s="13">
        <f t="shared" si="41"/>
        <v>1</v>
      </c>
      <c r="U291" s="14">
        <f t="shared" si="42"/>
        <v>25575</v>
      </c>
      <c r="V291" s="14">
        <f t="shared" si="43"/>
        <v>5541</v>
      </c>
      <c r="W291" s="14">
        <f t="shared" si="44"/>
        <v>20034</v>
      </c>
      <c r="X291" s="14">
        <v>1</v>
      </c>
      <c r="Y291" s="14"/>
    </row>
    <row r="292" spans="1:25" ht="51">
      <c r="A292" s="12">
        <v>165</v>
      </c>
      <c r="B292" s="63" t="s">
        <v>364</v>
      </c>
      <c r="C292" s="64" t="s">
        <v>354</v>
      </c>
      <c r="D292" s="63" t="s">
        <v>365</v>
      </c>
      <c r="E292" s="68" t="s">
        <v>622</v>
      </c>
      <c r="F292" s="68" t="s">
        <v>622</v>
      </c>
      <c r="G292" s="65" t="s">
        <v>224</v>
      </c>
      <c r="H292" s="14">
        <v>1</v>
      </c>
      <c r="I292" s="16">
        <v>22221</v>
      </c>
      <c r="J292" s="68" t="s">
        <v>622</v>
      </c>
      <c r="K292" s="14">
        <v>1</v>
      </c>
      <c r="L292" s="16">
        <v>22221</v>
      </c>
      <c r="M292" s="45">
        <v>4814.2</v>
      </c>
      <c r="N292" s="45">
        <v>17406.8</v>
      </c>
      <c r="O292" s="66" t="s">
        <v>66</v>
      </c>
      <c r="P292" s="70" t="s">
        <v>622</v>
      </c>
      <c r="Q292" s="15">
        <v>1</v>
      </c>
      <c r="R292" s="16">
        <f t="shared" si="39"/>
        <v>1</v>
      </c>
      <c r="S292" s="14">
        <f t="shared" si="40"/>
        <v>22221</v>
      </c>
      <c r="T292" s="13">
        <f t="shared" si="41"/>
        <v>1</v>
      </c>
      <c r="U292" s="14">
        <f t="shared" si="42"/>
        <v>22221</v>
      </c>
      <c r="V292" s="14">
        <f t="shared" si="43"/>
        <v>4814.2</v>
      </c>
      <c r="W292" s="14">
        <f t="shared" si="44"/>
        <v>17406.8</v>
      </c>
      <c r="X292" s="14">
        <v>1</v>
      </c>
      <c r="Y292" s="14"/>
    </row>
    <row r="293" spans="1:25" ht="63.75">
      <c r="A293" s="12">
        <v>166</v>
      </c>
      <c r="B293" s="63" t="s">
        <v>366</v>
      </c>
      <c r="C293" s="64" t="s">
        <v>367</v>
      </c>
      <c r="D293" s="63" t="s">
        <v>368</v>
      </c>
      <c r="E293" s="68" t="s">
        <v>622</v>
      </c>
      <c r="F293" s="68" t="s">
        <v>622</v>
      </c>
      <c r="G293" s="65" t="s">
        <v>65</v>
      </c>
      <c r="H293" s="165">
        <v>2</v>
      </c>
      <c r="I293" s="167">
        <v>5164</v>
      </c>
      <c r="J293" s="68" t="s">
        <v>622</v>
      </c>
      <c r="K293" s="165">
        <v>2</v>
      </c>
      <c r="L293" s="167">
        <v>5164</v>
      </c>
      <c r="M293" s="45">
        <v>1032.4000000000001</v>
      </c>
      <c r="N293" s="45">
        <v>1549.6000000000001</v>
      </c>
      <c r="O293" s="66" t="s">
        <v>66</v>
      </c>
      <c r="P293" s="70" t="s">
        <v>622</v>
      </c>
      <c r="Q293" s="15">
        <v>1</v>
      </c>
      <c r="R293" s="16">
        <f t="shared" si="39"/>
        <v>2</v>
      </c>
      <c r="S293" s="14">
        <f t="shared" si="40"/>
        <v>5164</v>
      </c>
      <c r="T293" s="13">
        <f t="shared" si="41"/>
        <v>2</v>
      </c>
      <c r="U293" s="14">
        <f t="shared" si="42"/>
        <v>5164</v>
      </c>
      <c r="V293" s="14">
        <f t="shared" si="43"/>
        <v>1032.4000000000001</v>
      </c>
      <c r="W293" s="14">
        <f t="shared" si="44"/>
        <v>1549.6000000000001</v>
      </c>
      <c r="X293" s="14">
        <v>1</v>
      </c>
      <c r="Y293" s="14"/>
    </row>
    <row r="294" spans="1:25" ht="63.75">
      <c r="A294" s="12">
        <v>167</v>
      </c>
      <c r="B294" s="63" t="s">
        <v>366</v>
      </c>
      <c r="C294" s="64" t="s">
        <v>367</v>
      </c>
      <c r="D294" s="63" t="s">
        <v>369</v>
      </c>
      <c r="E294" s="68" t="s">
        <v>622</v>
      </c>
      <c r="F294" s="68" t="s">
        <v>622</v>
      </c>
      <c r="G294" s="65" t="s">
        <v>65</v>
      </c>
      <c r="H294" s="166"/>
      <c r="I294" s="168"/>
      <c r="J294" s="68" t="s">
        <v>622</v>
      </c>
      <c r="K294" s="166"/>
      <c r="L294" s="168"/>
      <c r="M294" s="45">
        <v>1032.4000000000001</v>
      </c>
      <c r="N294" s="45">
        <v>1549.6000000000001</v>
      </c>
      <c r="O294" s="66" t="s">
        <v>66</v>
      </c>
      <c r="P294" s="70" t="s">
        <v>622</v>
      </c>
      <c r="Q294" s="15">
        <v>1</v>
      </c>
      <c r="R294" s="16">
        <f t="shared" si="39"/>
        <v>0</v>
      </c>
      <c r="S294" s="14">
        <f t="shared" si="40"/>
        <v>0</v>
      </c>
      <c r="T294" s="13">
        <f t="shared" si="41"/>
        <v>0</v>
      </c>
      <c r="U294" s="14">
        <f t="shared" si="42"/>
        <v>0</v>
      </c>
      <c r="V294" s="14">
        <f t="shared" si="43"/>
        <v>1032.4000000000001</v>
      </c>
      <c r="W294" s="14">
        <f t="shared" si="44"/>
        <v>1549.6000000000001</v>
      </c>
      <c r="X294" s="14">
        <v>1</v>
      </c>
      <c r="Y294" s="14"/>
    </row>
    <row r="295" spans="1:25" ht="63.75">
      <c r="A295" s="12">
        <v>168</v>
      </c>
      <c r="B295" s="63" t="s">
        <v>370</v>
      </c>
      <c r="C295" s="64" t="s">
        <v>367</v>
      </c>
      <c r="D295" s="63" t="s">
        <v>371</v>
      </c>
      <c r="E295" s="68" t="s">
        <v>622</v>
      </c>
      <c r="F295" s="68" t="s">
        <v>622</v>
      </c>
      <c r="G295" s="65" t="s">
        <v>65</v>
      </c>
      <c r="H295" s="165">
        <v>2</v>
      </c>
      <c r="I295" s="167">
        <v>5000</v>
      </c>
      <c r="J295" s="68" t="s">
        <v>622</v>
      </c>
      <c r="K295" s="165">
        <v>2</v>
      </c>
      <c r="L295" s="167">
        <v>5000</v>
      </c>
      <c r="M295" s="45">
        <v>1000</v>
      </c>
      <c r="N295" s="45">
        <v>1500</v>
      </c>
      <c r="O295" s="66" t="s">
        <v>66</v>
      </c>
      <c r="P295" s="70" t="s">
        <v>622</v>
      </c>
      <c r="Q295" s="15">
        <v>1</v>
      </c>
      <c r="R295" s="16">
        <f t="shared" si="39"/>
        <v>2</v>
      </c>
      <c r="S295" s="14">
        <f t="shared" si="40"/>
        <v>5000</v>
      </c>
      <c r="T295" s="13">
        <f t="shared" si="41"/>
        <v>2</v>
      </c>
      <c r="U295" s="14">
        <f t="shared" si="42"/>
        <v>5000</v>
      </c>
      <c r="V295" s="14">
        <f t="shared" si="43"/>
        <v>1000</v>
      </c>
      <c r="W295" s="14">
        <f t="shared" si="44"/>
        <v>1500</v>
      </c>
      <c r="X295" s="14">
        <v>1</v>
      </c>
      <c r="Y295" s="14"/>
    </row>
    <row r="296" spans="1:25" ht="63.75">
      <c r="A296" s="12">
        <v>169</v>
      </c>
      <c r="B296" s="63" t="s">
        <v>370</v>
      </c>
      <c r="C296" s="64" t="s">
        <v>367</v>
      </c>
      <c r="D296" s="63" t="s">
        <v>372</v>
      </c>
      <c r="E296" s="68" t="s">
        <v>622</v>
      </c>
      <c r="F296" s="68" t="s">
        <v>622</v>
      </c>
      <c r="G296" s="65" t="s">
        <v>65</v>
      </c>
      <c r="H296" s="166"/>
      <c r="I296" s="168"/>
      <c r="J296" s="68" t="s">
        <v>622</v>
      </c>
      <c r="K296" s="166"/>
      <c r="L296" s="168"/>
      <c r="M296" s="45">
        <v>1000</v>
      </c>
      <c r="N296" s="45">
        <v>1500</v>
      </c>
      <c r="O296" s="66" t="s">
        <v>66</v>
      </c>
      <c r="P296" s="70" t="s">
        <v>622</v>
      </c>
      <c r="Q296" s="15">
        <v>1</v>
      </c>
      <c r="R296" s="16">
        <f t="shared" si="39"/>
        <v>0</v>
      </c>
      <c r="S296" s="14">
        <f t="shared" si="40"/>
        <v>0</v>
      </c>
      <c r="T296" s="13">
        <f t="shared" si="41"/>
        <v>0</v>
      </c>
      <c r="U296" s="14">
        <f t="shared" si="42"/>
        <v>0</v>
      </c>
      <c r="V296" s="14">
        <f t="shared" si="43"/>
        <v>1000</v>
      </c>
      <c r="W296" s="14">
        <f t="shared" si="44"/>
        <v>1500</v>
      </c>
      <c r="X296" s="14">
        <v>1</v>
      </c>
      <c r="Y296" s="14"/>
    </row>
    <row r="297" spans="1:25" ht="51">
      <c r="A297" s="12">
        <v>170</v>
      </c>
      <c r="B297" s="63" t="s">
        <v>373</v>
      </c>
      <c r="C297" s="64" t="s">
        <v>367</v>
      </c>
      <c r="D297" s="63" t="s">
        <v>374</v>
      </c>
      <c r="E297" s="68" t="s">
        <v>622</v>
      </c>
      <c r="F297" s="68" t="s">
        <v>622</v>
      </c>
      <c r="G297" s="65" t="s">
        <v>65</v>
      </c>
      <c r="H297" s="165">
        <v>2</v>
      </c>
      <c r="I297" s="167">
        <v>7000</v>
      </c>
      <c r="J297" s="68" t="s">
        <v>622</v>
      </c>
      <c r="K297" s="165">
        <v>2</v>
      </c>
      <c r="L297" s="167">
        <v>7000</v>
      </c>
      <c r="M297" s="45">
        <v>1400</v>
      </c>
      <c r="N297" s="45">
        <v>2100</v>
      </c>
      <c r="O297" s="66" t="s">
        <v>66</v>
      </c>
      <c r="P297" s="70" t="s">
        <v>622</v>
      </c>
      <c r="Q297" s="15">
        <v>1</v>
      </c>
      <c r="R297" s="16">
        <f t="shared" si="39"/>
        <v>2</v>
      </c>
      <c r="S297" s="14">
        <f t="shared" si="40"/>
        <v>7000</v>
      </c>
      <c r="T297" s="13">
        <f t="shared" si="41"/>
        <v>2</v>
      </c>
      <c r="U297" s="14">
        <f t="shared" si="42"/>
        <v>7000</v>
      </c>
      <c r="V297" s="14">
        <f t="shared" si="43"/>
        <v>1400</v>
      </c>
      <c r="W297" s="14">
        <f t="shared" si="44"/>
        <v>2100</v>
      </c>
      <c r="X297" s="14">
        <v>1</v>
      </c>
      <c r="Y297" s="14"/>
    </row>
    <row r="298" spans="1:25" ht="51.75" thickBot="1">
      <c r="A298" s="12">
        <v>171</v>
      </c>
      <c r="B298" s="63" t="s">
        <v>373</v>
      </c>
      <c r="C298" s="64" t="s">
        <v>367</v>
      </c>
      <c r="D298" s="63" t="s">
        <v>375</v>
      </c>
      <c r="E298" s="68" t="s">
        <v>622</v>
      </c>
      <c r="F298" s="68" t="s">
        <v>622</v>
      </c>
      <c r="G298" s="65" t="s">
        <v>65</v>
      </c>
      <c r="H298" s="188"/>
      <c r="I298" s="189"/>
      <c r="J298" s="68" t="s">
        <v>622</v>
      </c>
      <c r="K298" s="188"/>
      <c r="L298" s="189"/>
      <c r="M298" s="45">
        <v>1400</v>
      </c>
      <c r="N298" s="45">
        <v>2100</v>
      </c>
      <c r="O298" s="66" t="s">
        <v>66</v>
      </c>
      <c r="P298" s="70" t="s">
        <v>622</v>
      </c>
      <c r="Q298" s="15">
        <v>1</v>
      </c>
      <c r="R298" s="16">
        <f t="shared" si="39"/>
        <v>0</v>
      </c>
      <c r="S298" s="14">
        <f t="shared" si="40"/>
        <v>0</v>
      </c>
      <c r="T298" s="13">
        <f t="shared" si="41"/>
        <v>0</v>
      </c>
      <c r="U298" s="14">
        <f t="shared" si="42"/>
        <v>0</v>
      </c>
      <c r="V298" s="14">
        <f t="shared" si="43"/>
        <v>1400</v>
      </c>
      <c r="W298" s="14">
        <f t="shared" si="44"/>
        <v>2100</v>
      </c>
      <c r="X298" s="14">
        <v>1</v>
      </c>
      <c r="Y298" s="14"/>
    </row>
    <row r="299" spans="1:25" ht="26.25" thickBot="1">
      <c r="A299" s="17"/>
      <c r="B299" s="18" t="s">
        <v>376</v>
      </c>
      <c r="C299" s="54" t="s">
        <v>55</v>
      </c>
      <c r="D299" s="54" t="s">
        <v>55</v>
      </c>
      <c r="E299" s="54" t="s">
        <v>55</v>
      </c>
      <c r="F299" s="54" t="s">
        <v>55</v>
      </c>
      <c r="G299" s="49" t="s">
        <v>55</v>
      </c>
      <c r="H299" s="19">
        <f>SUM(Таблиця!R212:R298)</f>
        <v>86</v>
      </c>
      <c r="I299" s="20">
        <f>SUM(Таблиця!S212:S298)</f>
        <v>1163926</v>
      </c>
      <c r="J299" s="69" t="s">
        <v>622</v>
      </c>
      <c r="K299" s="21">
        <f>SUM(Таблиця!T212:T298)</f>
        <v>86</v>
      </c>
      <c r="L299" s="22">
        <f>SUM(Таблиця!U212:U298)</f>
        <v>1163926</v>
      </c>
      <c r="M299" s="46">
        <f>SUM(Таблиця!V212:V298)</f>
        <v>380193.19999999995</v>
      </c>
      <c r="N299" s="46">
        <f>SUM(Таблиця!W212:W298)</f>
        <v>783732.80000000016</v>
      </c>
      <c r="O299" s="69" t="s">
        <v>622</v>
      </c>
      <c r="P299" s="50" t="s">
        <v>55</v>
      </c>
    </row>
    <row r="300" spans="1:25" ht="15" customHeight="1" thickBot="1">
      <c r="A300" s="62" t="s">
        <v>377</v>
      </c>
      <c r="B300" s="9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</row>
    <row r="301" spans="1:25" ht="38.25">
      <c r="A301" s="12">
        <v>172</v>
      </c>
      <c r="B301" s="63" t="s">
        <v>378</v>
      </c>
      <c r="C301" s="64" t="s">
        <v>379</v>
      </c>
      <c r="D301" s="63" t="s">
        <v>380</v>
      </c>
      <c r="E301" s="68" t="s">
        <v>622</v>
      </c>
      <c r="F301" s="68" t="s">
        <v>622</v>
      </c>
      <c r="G301" s="65" t="s">
        <v>65</v>
      </c>
      <c r="H301" s="14">
        <v>5</v>
      </c>
      <c r="I301" s="16">
        <v>6405</v>
      </c>
      <c r="J301" s="68" t="s">
        <v>622</v>
      </c>
      <c r="K301" s="14">
        <v>5</v>
      </c>
      <c r="L301" s="16">
        <v>6405</v>
      </c>
      <c r="M301" s="45">
        <v>3205</v>
      </c>
      <c r="N301" s="45">
        <v>3200</v>
      </c>
      <c r="O301" s="66" t="s">
        <v>381</v>
      </c>
      <c r="P301" s="70" t="s">
        <v>622</v>
      </c>
      <c r="Q301" s="15">
        <v>1</v>
      </c>
      <c r="R301" s="16">
        <f t="shared" ref="R301:R324" si="45">H301</f>
        <v>5</v>
      </c>
      <c r="S301" s="14">
        <f t="shared" ref="S301:S324" si="46">I301</f>
        <v>6405</v>
      </c>
      <c r="T301" s="13">
        <f t="shared" ref="T301:T324" si="47">K301</f>
        <v>5</v>
      </c>
      <c r="U301" s="14">
        <f t="shared" ref="U301:U324" si="48">L301</f>
        <v>6405</v>
      </c>
      <c r="V301" s="14">
        <f t="shared" ref="V301:V324" si="49">M301</f>
        <v>3205</v>
      </c>
      <c r="W301" s="14">
        <f t="shared" ref="W301:W324" si="50">N301</f>
        <v>3200</v>
      </c>
      <c r="X301" s="14">
        <v>5</v>
      </c>
      <c r="Y301" s="14"/>
    </row>
    <row r="302" spans="1:25" ht="25.5">
      <c r="A302" s="12">
        <v>173</v>
      </c>
      <c r="B302" s="63" t="s">
        <v>382</v>
      </c>
      <c r="C302" s="64" t="s">
        <v>383</v>
      </c>
      <c r="D302" s="63" t="s">
        <v>384</v>
      </c>
      <c r="E302" s="68" t="s">
        <v>622</v>
      </c>
      <c r="F302" s="68" t="s">
        <v>622</v>
      </c>
      <c r="G302" s="65" t="s">
        <v>65</v>
      </c>
      <c r="H302" s="14">
        <v>6</v>
      </c>
      <c r="I302" s="16">
        <v>4532.4000000000005</v>
      </c>
      <c r="J302" s="68" t="s">
        <v>622</v>
      </c>
      <c r="K302" s="14">
        <v>6</v>
      </c>
      <c r="L302" s="16">
        <v>4532.4000000000005</v>
      </c>
      <c r="M302" s="45">
        <v>2268</v>
      </c>
      <c r="N302" s="45">
        <v>2264.4</v>
      </c>
      <c r="O302" s="66" t="s">
        <v>381</v>
      </c>
      <c r="P302" s="70" t="s">
        <v>622</v>
      </c>
      <c r="Q302" s="15">
        <v>1</v>
      </c>
      <c r="R302" s="16">
        <f t="shared" si="45"/>
        <v>6</v>
      </c>
      <c r="S302" s="14">
        <f t="shared" si="46"/>
        <v>4532.4000000000005</v>
      </c>
      <c r="T302" s="13">
        <f t="shared" si="47"/>
        <v>6</v>
      </c>
      <c r="U302" s="14">
        <f t="shared" si="48"/>
        <v>4532.4000000000005</v>
      </c>
      <c r="V302" s="14">
        <f t="shared" si="49"/>
        <v>2268</v>
      </c>
      <c r="W302" s="14">
        <f t="shared" si="50"/>
        <v>2264.4</v>
      </c>
      <c r="X302" s="14">
        <v>6</v>
      </c>
      <c r="Y302" s="14"/>
    </row>
    <row r="303" spans="1:25" ht="25.5">
      <c r="A303" s="12">
        <v>174</v>
      </c>
      <c r="B303" s="63" t="s">
        <v>385</v>
      </c>
      <c r="C303" s="64" t="s">
        <v>383</v>
      </c>
      <c r="D303" s="63" t="s">
        <v>384</v>
      </c>
      <c r="E303" s="68" t="s">
        <v>622</v>
      </c>
      <c r="F303" s="68" t="s">
        <v>622</v>
      </c>
      <c r="G303" s="65" t="s">
        <v>65</v>
      </c>
      <c r="H303" s="14">
        <v>6</v>
      </c>
      <c r="I303" s="16">
        <v>2691</v>
      </c>
      <c r="J303" s="68" t="s">
        <v>622</v>
      </c>
      <c r="K303" s="14">
        <v>6</v>
      </c>
      <c r="L303" s="16">
        <v>2691</v>
      </c>
      <c r="M303" s="45">
        <v>1344</v>
      </c>
      <c r="N303" s="45">
        <v>1347</v>
      </c>
      <c r="O303" s="66" t="s">
        <v>381</v>
      </c>
      <c r="P303" s="70" t="s">
        <v>622</v>
      </c>
      <c r="Q303" s="15">
        <v>1</v>
      </c>
      <c r="R303" s="16">
        <f t="shared" si="45"/>
        <v>6</v>
      </c>
      <c r="S303" s="14">
        <f t="shared" si="46"/>
        <v>2691</v>
      </c>
      <c r="T303" s="13">
        <f t="shared" si="47"/>
        <v>6</v>
      </c>
      <c r="U303" s="14">
        <f t="shared" si="48"/>
        <v>2691</v>
      </c>
      <c r="V303" s="14">
        <f t="shared" si="49"/>
        <v>1344</v>
      </c>
      <c r="W303" s="14">
        <f t="shared" si="50"/>
        <v>1347</v>
      </c>
      <c r="X303" s="14">
        <v>6</v>
      </c>
      <c r="Y303" s="14"/>
    </row>
    <row r="304" spans="1:25" ht="38.25">
      <c r="A304" s="12">
        <v>175</v>
      </c>
      <c r="B304" s="63" t="s">
        <v>386</v>
      </c>
      <c r="C304" s="64" t="s">
        <v>387</v>
      </c>
      <c r="D304" s="63" t="s">
        <v>388</v>
      </c>
      <c r="E304" s="68" t="s">
        <v>622</v>
      </c>
      <c r="F304" s="68" t="s">
        <v>622</v>
      </c>
      <c r="G304" s="65" t="s">
        <v>65</v>
      </c>
      <c r="H304" s="165">
        <v>5</v>
      </c>
      <c r="I304" s="167">
        <v>6295.75</v>
      </c>
      <c r="J304" s="68" t="s">
        <v>622</v>
      </c>
      <c r="K304" s="165">
        <v>5</v>
      </c>
      <c r="L304" s="167">
        <v>6295.75</v>
      </c>
      <c r="M304" s="45">
        <v>2520</v>
      </c>
      <c r="N304" s="45">
        <v>2516.6</v>
      </c>
      <c r="O304" s="66" t="s">
        <v>381</v>
      </c>
      <c r="P304" s="70" t="s">
        <v>622</v>
      </c>
      <c r="Q304" s="15">
        <v>1</v>
      </c>
      <c r="R304" s="16">
        <f t="shared" si="45"/>
        <v>5</v>
      </c>
      <c r="S304" s="14">
        <f t="shared" si="46"/>
        <v>6295.75</v>
      </c>
      <c r="T304" s="13">
        <f t="shared" si="47"/>
        <v>5</v>
      </c>
      <c r="U304" s="14">
        <f t="shared" si="48"/>
        <v>6295.75</v>
      </c>
      <c r="V304" s="14">
        <f t="shared" si="49"/>
        <v>2520</v>
      </c>
      <c r="W304" s="14">
        <f t="shared" si="50"/>
        <v>2516.6</v>
      </c>
      <c r="X304" s="14">
        <v>4</v>
      </c>
      <c r="Y304" s="14"/>
    </row>
    <row r="305" spans="1:25" ht="38.25">
      <c r="A305" s="12">
        <v>176</v>
      </c>
      <c r="B305" s="63" t="s">
        <v>386</v>
      </c>
      <c r="C305" s="64" t="s">
        <v>389</v>
      </c>
      <c r="D305" s="63" t="s">
        <v>388</v>
      </c>
      <c r="E305" s="68" t="s">
        <v>622</v>
      </c>
      <c r="F305" s="68" t="s">
        <v>622</v>
      </c>
      <c r="G305" s="65" t="s">
        <v>65</v>
      </c>
      <c r="H305" s="166"/>
      <c r="I305" s="168"/>
      <c r="J305" s="68" t="s">
        <v>622</v>
      </c>
      <c r="K305" s="166"/>
      <c r="L305" s="168"/>
      <c r="M305" s="45">
        <v>630</v>
      </c>
      <c r="N305" s="45">
        <v>629.15</v>
      </c>
      <c r="O305" s="66" t="s">
        <v>381</v>
      </c>
      <c r="P305" s="70" t="s">
        <v>622</v>
      </c>
      <c r="Q305" s="15">
        <v>1</v>
      </c>
      <c r="R305" s="16">
        <f t="shared" si="45"/>
        <v>0</v>
      </c>
      <c r="S305" s="14">
        <f t="shared" si="46"/>
        <v>0</v>
      </c>
      <c r="T305" s="13">
        <f t="shared" si="47"/>
        <v>0</v>
      </c>
      <c r="U305" s="14">
        <f t="shared" si="48"/>
        <v>0</v>
      </c>
      <c r="V305" s="14">
        <f t="shared" si="49"/>
        <v>630</v>
      </c>
      <c r="W305" s="14">
        <f t="shared" si="50"/>
        <v>629.15</v>
      </c>
      <c r="X305" s="14">
        <v>1</v>
      </c>
      <c r="Y305" s="14"/>
    </row>
    <row r="306" spans="1:25" ht="25.5">
      <c r="A306" s="12">
        <v>177</v>
      </c>
      <c r="B306" s="63" t="s">
        <v>390</v>
      </c>
      <c r="C306" s="64" t="s">
        <v>391</v>
      </c>
      <c r="D306" s="63" t="s">
        <v>392</v>
      </c>
      <c r="E306" s="68" t="s">
        <v>622</v>
      </c>
      <c r="F306" s="68" t="s">
        <v>622</v>
      </c>
      <c r="G306" s="65" t="s">
        <v>65</v>
      </c>
      <c r="H306" s="14">
        <v>1</v>
      </c>
      <c r="I306" s="16">
        <v>270</v>
      </c>
      <c r="J306" s="68" t="s">
        <v>622</v>
      </c>
      <c r="K306" s="14">
        <v>1</v>
      </c>
      <c r="L306" s="16">
        <v>270</v>
      </c>
      <c r="M306" s="45">
        <v>135</v>
      </c>
      <c r="N306" s="45">
        <v>135</v>
      </c>
      <c r="O306" s="66" t="s">
        <v>381</v>
      </c>
      <c r="P306" s="70" t="s">
        <v>622</v>
      </c>
      <c r="Q306" s="15">
        <v>1</v>
      </c>
      <c r="R306" s="16">
        <f t="shared" si="45"/>
        <v>1</v>
      </c>
      <c r="S306" s="14">
        <f t="shared" si="46"/>
        <v>270</v>
      </c>
      <c r="T306" s="13">
        <f t="shared" si="47"/>
        <v>1</v>
      </c>
      <c r="U306" s="14">
        <f t="shared" si="48"/>
        <v>270</v>
      </c>
      <c r="V306" s="14">
        <f t="shared" si="49"/>
        <v>135</v>
      </c>
      <c r="W306" s="14">
        <f t="shared" si="50"/>
        <v>135</v>
      </c>
      <c r="X306" s="14">
        <v>1</v>
      </c>
      <c r="Y306" s="14"/>
    </row>
    <row r="307" spans="1:25" ht="28.5" customHeight="1">
      <c r="A307" s="12">
        <v>178</v>
      </c>
      <c r="B307" s="63" t="s">
        <v>629</v>
      </c>
      <c r="C307" s="64" t="s">
        <v>391</v>
      </c>
      <c r="D307" s="63" t="s">
        <v>392</v>
      </c>
      <c r="E307" s="63" t="s">
        <v>393</v>
      </c>
      <c r="F307" s="68" t="s">
        <v>622</v>
      </c>
      <c r="G307" s="65" t="s">
        <v>65</v>
      </c>
      <c r="H307" s="14">
        <v>1</v>
      </c>
      <c r="I307" s="16">
        <v>270</v>
      </c>
      <c r="J307" s="68" t="s">
        <v>622</v>
      </c>
      <c r="K307" s="14">
        <v>1</v>
      </c>
      <c r="L307" s="16">
        <v>270</v>
      </c>
      <c r="M307" s="45">
        <v>135</v>
      </c>
      <c r="N307" s="45">
        <v>135</v>
      </c>
      <c r="O307" s="66" t="s">
        <v>381</v>
      </c>
      <c r="P307" s="70" t="s">
        <v>622</v>
      </c>
      <c r="Q307" s="15">
        <v>1</v>
      </c>
      <c r="R307" s="16">
        <f t="shared" si="45"/>
        <v>1</v>
      </c>
      <c r="S307" s="14">
        <f t="shared" si="46"/>
        <v>270</v>
      </c>
      <c r="T307" s="13">
        <f t="shared" si="47"/>
        <v>1</v>
      </c>
      <c r="U307" s="14">
        <f t="shared" si="48"/>
        <v>270</v>
      </c>
      <c r="V307" s="14">
        <f t="shared" si="49"/>
        <v>135</v>
      </c>
      <c r="W307" s="14">
        <f t="shared" si="50"/>
        <v>135</v>
      </c>
      <c r="X307" s="14">
        <v>1</v>
      </c>
      <c r="Y307" s="14"/>
    </row>
    <row r="308" spans="1:25" ht="25.5">
      <c r="A308" s="12">
        <v>179</v>
      </c>
      <c r="B308" s="63" t="s">
        <v>394</v>
      </c>
      <c r="C308" s="64" t="s">
        <v>395</v>
      </c>
      <c r="D308" s="63" t="s">
        <v>396</v>
      </c>
      <c r="E308" s="68" t="s">
        <v>622</v>
      </c>
      <c r="F308" s="68" t="s">
        <v>622</v>
      </c>
      <c r="G308" s="65" t="s">
        <v>397</v>
      </c>
      <c r="H308" s="14">
        <v>76.8</v>
      </c>
      <c r="I308" s="16">
        <v>23482</v>
      </c>
      <c r="J308" s="68" t="s">
        <v>622</v>
      </c>
      <c r="K308" s="14">
        <v>76.8</v>
      </c>
      <c r="L308" s="16">
        <v>23482</v>
      </c>
      <c r="M308" s="45">
        <v>11741</v>
      </c>
      <c r="N308" s="45">
        <v>11741</v>
      </c>
      <c r="O308" s="66" t="s">
        <v>381</v>
      </c>
      <c r="P308" s="70" t="s">
        <v>622</v>
      </c>
      <c r="Q308" s="15">
        <v>1</v>
      </c>
      <c r="R308" s="16">
        <f t="shared" si="45"/>
        <v>76.8</v>
      </c>
      <c r="S308" s="14">
        <f t="shared" si="46"/>
        <v>23482</v>
      </c>
      <c r="T308" s="13">
        <f t="shared" si="47"/>
        <v>76.8</v>
      </c>
      <c r="U308" s="14">
        <f t="shared" si="48"/>
        <v>23482</v>
      </c>
      <c r="V308" s="14">
        <f t="shared" si="49"/>
        <v>11741</v>
      </c>
      <c r="W308" s="14">
        <f t="shared" si="50"/>
        <v>11741</v>
      </c>
      <c r="X308" s="14">
        <v>76.8</v>
      </c>
      <c r="Y308" s="14"/>
    </row>
    <row r="309" spans="1:25" ht="25.5">
      <c r="A309" s="12">
        <v>180</v>
      </c>
      <c r="B309" s="63" t="s">
        <v>398</v>
      </c>
      <c r="C309" s="64" t="s">
        <v>395</v>
      </c>
      <c r="D309" s="63" t="s">
        <v>396</v>
      </c>
      <c r="E309" s="68" t="s">
        <v>622</v>
      </c>
      <c r="F309" s="68" t="s">
        <v>622</v>
      </c>
      <c r="G309" s="65" t="s">
        <v>397</v>
      </c>
      <c r="H309" s="14">
        <v>102</v>
      </c>
      <c r="I309" s="16">
        <v>31187</v>
      </c>
      <c r="J309" s="68" t="s">
        <v>622</v>
      </c>
      <c r="K309" s="14">
        <v>102</v>
      </c>
      <c r="L309" s="16">
        <v>31187</v>
      </c>
      <c r="M309" s="45">
        <v>15606</v>
      </c>
      <c r="N309" s="45">
        <v>15581</v>
      </c>
      <c r="O309" s="66" t="s">
        <v>381</v>
      </c>
      <c r="P309" s="70" t="s">
        <v>622</v>
      </c>
      <c r="Q309" s="15">
        <v>1</v>
      </c>
      <c r="R309" s="16">
        <f t="shared" si="45"/>
        <v>102</v>
      </c>
      <c r="S309" s="14">
        <f t="shared" si="46"/>
        <v>31187</v>
      </c>
      <c r="T309" s="13">
        <f t="shared" si="47"/>
        <v>102</v>
      </c>
      <c r="U309" s="14">
        <f t="shared" si="48"/>
        <v>31187</v>
      </c>
      <c r="V309" s="14">
        <f t="shared" si="49"/>
        <v>15606</v>
      </c>
      <c r="W309" s="14">
        <f t="shared" si="50"/>
        <v>15581</v>
      </c>
      <c r="X309" s="14">
        <v>102</v>
      </c>
      <c r="Y309" s="14"/>
    </row>
    <row r="310" spans="1:25" ht="25.5">
      <c r="A310" s="12">
        <v>181</v>
      </c>
      <c r="B310" s="63" t="s">
        <v>399</v>
      </c>
      <c r="C310" s="64" t="s">
        <v>395</v>
      </c>
      <c r="D310" s="63" t="s">
        <v>396</v>
      </c>
      <c r="E310" s="68" t="s">
        <v>622</v>
      </c>
      <c r="F310" s="68" t="s">
        <v>622</v>
      </c>
      <c r="G310" s="65" t="s">
        <v>397</v>
      </c>
      <c r="H310" s="14">
        <v>90</v>
      </c>
      <c r="I310" s="16">
        <v>27518</v>
      </c>
      <c r="J310" s="68" t="s">
        <v>622</v>
      </c>
      <c r="K310" s="14">
        <v>90</v>
      </c>
      <c r="L310" s="16">
        <v>27518</v>
      </c>
      <c r="M310" s="45">
        <v>13770</v>
      </c>
      <c r="N310" s="45">
        <v>13748</v>
      </c>
      <c r="O310" s="66" t="s">
        <v>381</v>
      </c>
      <c r="P310" s="70" t="s">
        <v>622</v>
      </c>
      <c r="Q310" s="15">
        <v>1</v>
      </c>
      <c r="R310" s="16">
        <f t="shared" si="45"/>
        <v>90</v>
      </c>
      <c r="S310" s="14">
        <f t="shared" si="46"/>
        <v>27518</v>
      </c>
      <c r="T310" s="13">
        <f t="shared" si="47"/>
        <v>90</v>
      </c>
      <c r="U310" s="14">
        <f t="shared" si="48"/>
        <v>27518</v>
      </c>
      <c r="V310" s="14">
        <f t="shared" si="49"/>
        <v>13770</v>
      </c>
      <c r="W310" s="14">
        <f t="shared" si="50"/>
        <v>13748</v>
      </c>
      <c r="X310" s="14">
        <v>90</v>
      </c>
      <c r="Y310" s="14"/>
    </row>
    <row r="311" spans="1:25" ht="25.5">
      <c r="A311" s="12">
        <v>182</v>
      </c>
      <c r="B311" s="63" t="s">
        <v>400</v>
      </c>
      <c r="C311" s="64" t="s">
        <v>383</v>
      </c>
      <c r="D311" s="63" t="s">
        <v>396</v>
      </c>
      <c r="E311" s="68" t="s">
        <v>622</v>
      </c>
      <c r="F311" s="68" t="s">
        <v>622</v>
      </c>
      <c r="G311" s="65" t="s">
        <v>397</v>
      </c>
      <c r="H311" s="14">
        <v>117.52000000000001</v>
      </c>
      <c r="I311" s="16">
        <v>36994.83</v>
      </c>
      <c r="J311" s="68" t="s">
        <v>622</v>
      </c>
      <c r="K311" s="14">
        <v>117.52000000000001</v>
      </c>
      <c r="L311" s="16">
        <v>36994.83</v>
      </c>
      <c r="M311" s="45">
        <v>18497</v>
      </c>
      <c r="N311" s="45">
        <v>18497.830000000002</v>
      </c>
      <c r="O311" s="66" t="s">
        <v>381</v>
      </c>
      <c r="P311" s="70" t="s">
        <v>622</v>
      </c>
      <c r="Q311" s="15">
        <v>1</v>
      </c>
      <c r="R311" s="16">
        <f t="shared" si="45"/>
        <v>117.52000000000001</v>
      </c>
      <c r="S311" s="14">
        <f t="shared" si="46"/>
        <v>36994.83</v>
      </c>
      <c r="T311" s="13">
        <f t="shared" si="47"/>
        <v>117.52000000000001</v>
      </c>
      <c r="U311" s="14">
        <f t="shared" si="48"/>
        <v>36994.83</v>
      </c>
      <c r="V311" s="14">
        <f t="shared" si="49"/>
        <v>18497</v>
      </c>
      <c r="W311" s="14">
        <f t="shared" si="50"/>
        <v>18497.830000000002</v>
      </c>
      <c r="X311" s="14">
        <v>117.52000000000001</v>
      </c>
      <c r="Y311" s="14"/>
    </row>
    <row r="312" spans="1:25" ht="25.5">
      <c r="A312" s="12">
        <v>183</v>
      </c>
      <c r="B312" s="63" t="s">
        <v>401</v>
      </c>
      <c r="C312" s="64" t="s">
        <v>391</v>
      </c>
      <c r="D312" s="63" t="s">
        <v>396</v>
      </c>
      <c r="E312" s="68" t="s">
        <v>622</v>
      </c>
      <c r="F312" s="68" t="s">
        <v>622</v>
      </c>
      <c r="G312" s="65" t="s">
        <v>397</v>
      </c>
      <c r="H312" s="14">
        <v>32</v>
      </c>
      <c r="I312" s="16">
        <v>10073.6</v>
      </c>
      <c r="J312" s="68" t="s">
        <v>622</v>
      </c>
      <c r="K312" s="14">
        <v>32</v>
      </c>
      <c r="L312" s="16">
        <v>10073.6</v>
      </c>
      <c r="M312" s="45">
        <v>5024</v>
      </c>
      <c r="N312" s="45">
        <v>5049.6000000000004</v>
      </c>
      <c r="O312" s="66" t="s">
        <v>381</v>
      </c>
      <c r="P312" s="70" t="s">
        <v>622</v>
      </c>
      <c r="Q312" s="15">
        <v>1</v>
      </c>
      <c r="R312" s="16">
        <f t="shared" si="45"/>
        <v>32</v>
      </c>
      <c r="S312" s="14">
        <f t="shared" si="46"/>
        <v>10073.6</v>
      </c>
      <c r="T312" s="13">
        <f t="shared" si="47"/>
        <v>32</v>
      </c>
      <c r="U312" s="14">
        <f t="shared" si="48"/>
        <v>10073.6</v>
      </c>
      <c r="V312" s="14">
        <f t="shared" si="49"/>
        <v>5024</v>
      </c>
      <c r="W312" s="14">
        <f t="shared" si="50"/>
        <v>5049.6000000000004</v>
      </c>
      <c r="X312" s="14">
        <v>32</v>
      </c>
      <c r="Y312" s="14"/>
    </row>
    <row r="313" spans="1:25" ht="25.5">
      <c r="A313" s="12">
        <v>184</v>
      </c>
      <c r="B313" s="63" t="s">
        <v>402</v>
      </c>
      <c r="C313" s="64" t="s">
        <v>389</v>
      </c>
      <c r="D313" s="63" t="s">
        <v>403</v>
      </c>
      <c r="E313" s="68" t="s">
        <v>622</v>
      </c>
      <c r="F313" s="68" t="s">
        <v>622</v>
      </c>
      <c r="G313" s="65" t="s">
        <v>65</v>
      </c>
      <c r="H313" s="14">
        <v>1</v>
      </c>
      <c r="I313" s="16">
        <v>1055</v>
      </c>
      <c r="J313" s="68" t="s">
        <v>622</v>
      </c>
      <c r="K313" s="14">
        <v>1</v>
      </c>
      <c r="L313" s="16">
        <v>1055</v>
      </c>
      <c r="M313" s="45">
        <v>528</v>
      </c>
      <c r="N313" s="45">
        <v>527</v>
      </c>
      <c r="O313" s="66" t="s">
        <v>381</v>
      </c>
      <c r="P313" s="70" t="s">
        <v>622</v>
      </c>
      <c r="Q313" s="15">
        <v>1</v>
      </c>
      <c r="R313" s="16">
        <f t="shared" si="45"/>
        <v>1</v>
      </c>
      <c r="S313" s="14">
        <f t="shared" si="46"/>
        <v>1055</v>
      </c>
      <c r="T313" s="13">
        <f t="shared" si="47"/>
        <v>1</v>
      </c>
      <c r="U313" s="14">
        <f t="shared" si="48"/>
        <v>1055</v>
      </c>
      <c r="V313" s="14">
        <f t="shared" si="49"/>
        <v>528</v>
      </c>
      <c r="W313" s="14">
        <f t="shared" si="50"/>
        <v>527</v>
      </c>
      <c r="X313" s="14">
        <v>1</v>
      </c>
      <c r="Y313" s="14"/>
    </row>
    <row r="314" spans="1:25" ht="27" customHeight="1">
      <c r="A314" s="12">
        <v>185</v>
      </c>
      <c r="B314" s="63" t="s">
        <v>404</v>
      </c>
      <c r="C314" s="64" t="s">
        <v>389</v>
      </c>
      <c r="D314" s="63" t="s">
        <v>405</v>
      </c>
      <c r="E314" s="68" t="s">
        <v>622</v>
      </c>
      <c r="F314" s="68" t="s">
        <v>622</v>
      </c>
      <c r="G314" s="65" t="s">
        <v>65</v>
      </c>
      <c r="H314" s="14">
        <v>1</v>
      </c>
      <c r="I314" s="16">
        <v>198</v>
      </c>
      <c r="J314" s="68" t="s">
        <v>622</v>
      </c>
      <c r="K314" s="14">
        <v>1</v>
      </c>
      <c r="L314" s="16">
        <v>198</v>
      </c>
      <c r="M314" s="45">
        <v>99</v>
      </c>
      <c r="N314" s="45">
        <v>99</v>
      </c>
      <c r="O314" s="66" t="s">
        <v>381</v>
      </c>
      <c r="P314" s="70" t="s">
        <v>622</v>
      </c>
      <c r="Q314" s="15">
        <v>1</v>
      </c>
      <c r="R314" s="16">
        <f t="shared" si="45"/>
        <v>1</v>
      </c>
      <c r="S314" s="14">
        <f t="shared" si="46"/>
        <v>198</v>
      </c>
      <c r="T314" s="13">
        <f t="shared" si="47"/>
        <v>1</v>
      </c>
      <c r="U314" s="14">
        <f t="shared" si="48"/>
        <v>198</v>
      </c>
      <c r="V314" s="14">
        <f t="shared" si="49"/>
        <v>99</v>
      </c>
      <c r="W314" s="14">
        <f t="shared" si="50"/>
        <v>99</v>
      </c>
      <c r="X314" s="14">
        <v>1</v>
      </c>
      <c r="Y314" s="14"/>
    </row>
    <row r="315" spans="1:25" ht="38.25">
      <c r="A315" s="12">
        <v>186</v>
      </c>
      <c r="B315" s="63" t="s">
        <v>406</v>
      </c>
      <c r="C315" s="64" t="s">
        <v>383</v>
      </c>
      <c r="D315" s="63" t="s">
        <v>405</v>
      </c>
      <c r="E315" s="68" t="s">
        <v>622</v>
      </c>
      <c r="F315" s="68" t="s">
        <v>622</v>
      </c>
      <c r="G315" s="65" t="s">
        <v>65</v>
      </c>
      <c r="H315" s="14">
        <v>1</v>
      </c>
      <c r="I315" s="16">
        <v>307</v>
      </c>
      <c r="J315" s="68" t="s">
        <v>622</v>
      </c>
      <c r="K315" s="14">
        <v>1</v>
      </c>
      <c r="L315" s="16">
        <v>307</v>
      </c>
      <c r="M315" s="45">
        <v>154</v>
      </c>
      <c r="N315" s="45">
        <v>153</v>
      </c>
      <c r="O315" s="66" t="s">
        <v>381</v>
      </c>
      <c r="P315" s="70" t="s">
        <v>622</v>
      </c>
      <c r="Q315" s="15">
        <v>1</v>
      </c>
      <c r="R315" s="16">
        <f t="shared" si="45"/>
        <v>1</v>
      </c>
      <c r="S315" s="14">
        <f t="shared" si="46"/>
        <v>307</v>
      </c>
      <c r="T315" s="13">
        <f t="shared" si="47"/>
        <v>1</v>
      </c>
      <c r="U315" s="14">
        <f t="shared" si="48"/>
        <v>307</v>
      </c>
      <c r="V315" s="14">
        <f t="shared" si="49"/>
        <v>154</v>
      </c>
      <c r="W315" s="14">
        <f t="shared" si="50"/>
        <v>153</v>
      </c>
      <c r="X315" s="14">
        <v>1</v>
      </c>
      <c r="Y315" s="14"/>
    </row>
    <row r="316" spans="1:25" ht="25.5">
      <c r="A316" s="12">
        <v>187</v>
      </c>
      <c r="B316" s="63" t="s">
        <v>407</v>
      </c>
      <c r="C316" s="64" t="s">
        <v>408</v>
      </c>
      <c r="D316" s="63" t="s">
        <v>396</v>
      </c>
      <c r="E316" s="68" t="s">
        <v>622</v>
      </c>
      <c r="F316" s="68" t="s">
        <v>622</v>
      </c>
      <c r="G316" s="65" t="s">
        <v>397</v>
      </c>
      <c r="H316" s="14">
        <v>55.6</v>
      </c>
      <c r="I316" s="16">
        <v>18431.400000000001</v>
      </c>
      <c r="J316" s="68" t="s">
        <v>622</v>
      </c>
      <c r="K316" s="14">
        <v>55.6</v>
      </c>
      <c r="L316" s="16">
        <v>18431.400000000001</v>
      </c>
      <c r="M316" s="45">
        <v>9216</v>
      </c>
      <c r="N316" s="45">
        <v>9215.4</v>
      </c>
      <c r="O316" s="66" t="s">
        <v>381</v>
      </c>
      <c r="P316" s="70" t="s">
        <v>622</v>
      </c>
      <c r="Q316" s="15">
        <v>1</v>
      </c>
      <c r="R316" s="16">
        <f t="shared" si="45"/>
        <v>55.6</v>
      </c>
      <c r="S316" s="14">
        <f t="shared" si="46"/>
        <v>18431.400000000001</v>
      </c>
      <c r="T316" s="13">
        <f t="shared" si="47"/>
        <v>55.6</v>
      </c>
      <c r="U316" s="14">
        <f t="shared" si="48"/>
        <v>18431.400000000001</v>
      </c>
      <c r="V316" s="14">
        <f t="shared" si="49"/>
        <v>9216</v>
      </c>
      <c r="W316" s="14">
        <f t="shared" si="50"/>
        <v>9215.4</v>
      </c>
      <c r="X316" s="14">
        <v>55.6</v>
      </c>
      <c r="Y316" s="14"/>
    </row>
    <row r="317" spans="1:25" ht="63.75">
      <c r="A317" s="12">
        <v>188</v>
      </c>
      <c r="B317" s="63" t="s">
        <v>409</v>
      </c>
      <c r="C317" s="64" t="s">
        <v>410</v>
      </c>
      <c r="D317" s="63" t="s">
        <v>411</v>
      </c>
      <c r="E317" s="68" t="s">
        <v>622</v>
      </c>
      <c r="F317" s="68" t="s">
        <v>622</v>
      </c>
      <c r="G317" s="65" t="s">
        <v>65</v>
      </c>
      <c r="H317" s="14">
        <v>1</v>
      </c>
      <c r="I317" s="16">
        <v>1280</v>
      </c>
      <c r="J317" s="68" t="s">
        <v>622</v>
      </c>
      <c r="K317" s="14">
        <v>1</v>
      </c>
      <c r="L317" s="16">
        <v>1280</v>
      </c>
      <c r="M317" s="45">
        <v>640</v>
      </c>
      <c r="N317" s="45">
        <v>640</v>
      </c>
      <c r="O317" s="66" t="s">
        <v>381</v>
      </c>
      <c r="P317" s="70" t="s">
        <v>622</v>
      </c>
      <c r="Q317" s="15">
        <v>1</v>
      </c>
      <c r="R317" s="16">
        <f t="shared" si="45"/>
        <v>1</v>
      </c>
      <c r="S317" s="14">
        <f t="shared" si="46"/>
        <v>1280</v>
      </c>
      <c r="T317" s="13">
        <f t="shared" si="47"/>
        <v>1</v>
      </c>
      <c r="U317" s="14">
        <f t="shared" si="48"/>
        <v>1280</v>
      </c>
      <c r="V317" s="14">
        <f t="shared" si="49"/>
        <v>640</v>
      </c>
      <c r="W317" s="14">
        <f t="shared" si="50"/>
        <v>640</v>
      </c>
      <c r="X317" s="14">
        <v>1</v>
      </c>
      <c r="Y317" s="14"/>
    </row>
    <row r="318" spans="1:25" ht="25.5">
      <c r="A318" s="12">
        <v>189</v>
      </c>
      <c r="B318" s="63" t="s">
        <v>412</v>
      </c>
      <c r="C318" s="64" t="s">
        <v>413</v>
      </c>
      <c r="D318" s="63" t="s">
        <v>414</v>
      </c>
      <c r="E318" s="68" t="s">
        <v>622</v>
      </c>
      <c r="F318" s="68" t="s">
        <v>622</v>
      </c>
      <c r="G318" s="65" t="s">
        <v>65</v>
      </c>
      <c r="H318" s="14">
        <v>1</v>
      </c>
      <c r="I318" s="16">
        <v>280</v>
      </c>
      <c r="J318" s="68" t="s">
        <v>622</v>
      </c>
      <c r="K318" s="14">
        <v>1</v>
      </c>
      <c r="L318" s="16">
        <v>280</v>
      </c>
      <c r="M318" s="45">
        <v>140</v>
      </c>
      <c r="N318" s="45">
        <v>140</v>
      </c>
      <c r="O318" s="66" t="s">
        <v>381</v>
      </c>
      <c r="P318" s="70" t="s">
        <v>622</v>
      </c>
      <c r="Q318" s="15">
        <v>1</v>
      </c>
      <c r="R318" s="16">
        <f t="shared" si="45"/>
        <v>1</v>
      </c>
      <c r="S318" s="14">
        <f t="shared" si="46"/>
        <v>280</v>
      </c>
      <c r="T318" s="13">
        <f t="shared" si="47"/>
        <v>1</v>
      </c>
      <c r="U318" s="14">
        <f t="shared" si="48"/>
        <v>280</v>
      </c>
      <c r="V318" s="14">
        <f t="shared" si="49"/>
        <v>140</v>
      </c>
      <c r="W318" s="14">
        <f t="shared" si="50"/>
        <v>140</v>
      </c>
      <c r="X318" s="14">
        <v>1</v>
      </c>
      <c r="Y318" s="14"/>
    </row>
    <row r="319" spans="1:25" ht="51">
      <c r="A319" s="12">
        <v>190</v>
      </c>
      <c r="B319" s="63" t="s">
        <v>415</v>
      </c>
      <c r="C319" s="64" t="s">
        <v>416</v>
      </c>
      <c r="D319" s="63" t="s">
        <v>417</v>
      </c>
      <c r="E319" s="68" t="s">
        <v>622</v>
      </c>
      <c r="F319" s="68" t="s">
        <v>622</v>
      </c>
      <c r="G319" s="65" t="s">
        <v>65</v>
      </c>
      <c r="H319" s="14">
        <v>16</v>
      </c>
      <c r="I319" s="16">
        <v>48499.200000000004</v>
      </c>
      <c r="J319" s="68" t="s">
        <v>622</v>
      </c>
      <c r="K319" s="14">
        <v>16</v>
      </c>
      <c r="L319" s="16">
        <v>48499.200000000004</v>
      </c>
      <c r="M319" s="45">
        <v>24256</v>
      </c>
      <c r="N319" s="45">
        <v>24243.200000000001</v>
      </c>
      <c r="O319" s="66" t="s">
        <v>381</v>
      </c>
      <c r="P319" s="70" t="s">
        <v>622</v>
      </c>
      <c r="Q319" s="15">
        <v>1</v>
      </c>
      <c r="R319" s="16">
        <f t="shared" si="45"/>
        <v>16</v>
      </c>
      <c r="S319" s="14">
        <f t="shared" si="46"/>
        <v>48499.200000000004</v>
      </c>
      <c r="T319" s="13">
        <f t="shared" si="47"/>
        <v>16</v>
      </c>
      <c r="U319" s="14">
        <f t="shared" si="48"/>
        <v>48499.200000000004</v>
      </c>
      <c r="V319" s="14">
        <f t="shared" si="49"/>
        <v>24256</v>
      </c>
      <c r="W319" s="14">
        <f t="shared" si="50"/>
        <v>24243.200000000001</v>
      </c>
      <c r="X319" s="14">
        <v>16</v>
      </c>
      <c r="Y319" s="14"/>
    </row>
    <row r="320" spans="1:25" ht="38.25">
      <c r="A320" s="12">
        <v>191</v>
      </c>
      <c r="B320" s="63" t="s">
        <v>418</v>
      </c>
      <c r="C320" s="64" t="s">
        <v>389</v>
      </c>
      <c r="D320" s="63" t="s">
        <v>419</v>
      </c>
      <c r="E320" s="68" t="s">
        <v>622</v>
      </c>
      <c r="F320" s="68" t="s">
        <v>622</v>
      </c>
      <c r="G320" s="65" t="s">
        <v>65</v>
      </c>
      <c r="H320" s="14">
        <v>1</v>
      </c>
      <c r="I320" s="16">
        <v>350</v>
      </c>
      <c r="J320" s="68" t="s">
        <v>622</v>
      </c>
      <c r="K320" s="14">
        <v>1</v>
      </c>
      <c r="L320" s="16">
        <v>350</v>
      </c>
      <c r="M320" s="45">
        <v>175</v>
      </c>
      <c r="N320" s="45">
        <v>175</v>
      </c>
      <c r="O320" s="66" t="s">
        <v>381</v>
      </c>
      <c r="P320" s="70" t="s">
        <v>622</v>
      </c>
      <c r="Q320" s="15">
        <v>1</v>
      </c>
      <c r="R320" s="16">
        <f t="shared" si="45"/>
        <v>1</v>
      </c>
      <c r="S320" s="14">
        <f t="shared" si="46"/>
        <v>350</v>
      </c>
      <c r="T320" s="13">
        <f t="shared" si="47"/>
        <v>1</v>
      </c>
      <c r="U320" s="14">
        <f t="shared" si="48"/>
        <v>350</v>
      </c>
      <c r="V320" s="14">
        <f t="shared" si="49"/>
        <v>175</v>
      </c>
      <c r="W320" s="14">
        <f t="shared" si="50"/>
        <v>175</v>
      </c>
      <c r="X320" s="14">
        <v>1</v>
      </c>
      <c r="Y320" s="14"/>
    </row>
    <row r="321" spans="1:25" ht="38.25">
      <c r="A321" s="12">
        <v>192</v>
      </c>
      <c r="B321" s="63" t="s">
        <v>418</v>
      </c>
      <c r="C321" s="64" t="s">
        <v>420</v>
      </c>
      <c r="D321" s="63" t="s">
        <v>419</v>
      </c>
      <c r="E321" s="68" t="s">
        <v>622</v>
      </c>
      <c r="F321" s="68" t="s">
        <v>622</v>
      </c>
      <c r="G321" s="65" t="s">
        <v>65</v>
      </c>
      <c r="H321" s="14">
        <v>2</v>
      </c>
      <c r="I321" s="16">
        <v>700</v>
      </c>
      <c r="J321" s="68" t="s">
        <v>622</v>
      </c>
      <c r="K321" s="14">
        <v>2</v>
      </c>
      <c r="L321" s="16">
        <v>700</v>
      </c>
      <c r="M321" s="45">
        <v>350</v>
      </c>
      <c r="N321" s="45">
        <v>350</v>
      </c>
      <c r="O321" s="66" t="s">
        <v>381</v>
      </c>
      <c r="P321" s="70" t="s">
        <v>622</v>
      </c>
      <c r="Q321" s="15">
        <v>1</v>
      </c>
      <c r="R321" s="16">
        <f t="shared" si="45"/>
        <v>2</v>
      </c>
      <c r="S321" s="14">
        <f t="shared" si="46"/>
        <v>700</v>
      </c>
      <c r="T321" s="13">
        <f t="shared" si="47"/>
        <v>2</v>
      </c>
      <c r="U321" s="14">
        <f t="shared" si="48"/>
        <v>700</v>
      </c>
      <c r="V321" s="14">
        <f t="shared" si="49"/>
        <v>350</v>
      </c>
      <c r="W321" s="14">
        <f t="shared" si="50"/>
        <v>350</v>
      </c>
      <c r="X321" s="14">
        <v>2</v>
      </c>
      <c r="Y321" s="14"/>
    </row>
    <row r="322" spans="1:25" ht="51">
      <c r="A322" s="12">
        <v>193</v>
      </c>
      <c r="B322" s="63" t="s">
        <v>421</v>
      </c>
      <c r="C322" s="64" t="s">
        <v>410</v>
      </c>
      <c r="D322" s="63" t="s">
        <v>422</v>
      </c>
      <c r="E322" s="68" t="s">
        <v>622</v>
      </c>
      <c r="F322" s="68" t="s">
        <v>622</v>
      </c>
      <c r="G322" s="65" t="s">
        <v>65</v>
      </c>
      <c r="H322" s="14">
        <v>2</v>
      </c>
      <c r="I322" s="16">
        <v>760</v>
      </c>
      <c r="J322" s="68" t="s">
        <v>622</v>
      </c>
      <c r="K322" s="14">
        <v>2</v>
      </c>
      <c r="L322" s="16">
        <v>760</v>
      </c>
      <c r="M322" s="45">
        <v>380</v>
      </c>
      <c r="N322" s="45">
        <v>380</v>
      </c>
      <c r="O322" s="66" t="s">
        <v>381</v>
      </c>
      <c r="P322" s="70" t="s">
        <v>622</v>
      </c>
      <c r="Q322" s="15">
        <v>1</v>
      </c>
      <c r="R322" s="16">
        <f t="shared" si="45"/>
        <v>2</v>
      </c>
      <c r="S322" s="14">
        <f t="shared" si="46"/>
        <v>760</v>
      </c>
      <c r="T322" s="13">
        <f t="shared" si="47"/>
        <v>2</v>
      </c>
      <c r="U322" s="14">
        <f t="shared" si="48"/>
        <v>760</v>
      </c>
      <c r="V322" s="14">
        <f t="shared" si="49"/>
        <v>380</v>
      </c>
      <c r="W322" s="14">
        <f t="shared" si="50"/>
        <v>380</v>
      </c>
      <c r="X322" s="14">
        <v>2</v>
      </c>
      <c r="Y322" s="14"/>
    </row>
    <row r="323" spans="1:25" ht="38.25">
      <c r="A323" s="12">
        <v>194</v>
      </c>
      <c r="B323" s="63" t="s">
        <v>423</v>
      </c>
      <c r="C323" s="64" t="s">
        <v>389</v>
      </c>
      <c r="D323" s="63" t="s">
        <v>424</v>
      </c>
      <c r="E323" s="68" t="s">
        <v>622</v>
      </c>
      <c r="F323" s="68" t="s">
        <v>622</v>
      </c>
      <c r="G323" s="65" t="s">
        <v>65</v>
      </c>
      <c r="H323" s="14">
        <v>1</v>
      </c>
      <c r="I323" s="16">
        <v>380</v>
      </c>
      <c r="J323" s="68" t="s">
        <v>622</v>
      </c>
      <c r="K323" s="14">
        <v>1</v>
      </c>
      <c r="L323" s="16">
        <v>380</v>
      </c>
      <c r="M323" s="45">
        <v>190</v>
      </c>
      <c r="N323" s="45">
        <v>190</v>
      </c>
      <c r="O323" s="66" t="s">
        <v>381</v>
      </c>
      <c r="P323" s="70" t="s">
        <v>622</v>
      </c>
      <c r="Q323" s="15">
        <v>1</v>
      </c>
      <c r="R323" s="16">
        <f t="shared" si="45"/>
        <v>1</v>
      </c>
      <c r="S323" s="14">
        <f t="shared" si="46"/>
        <v>380</v>
      </c>
      <c r="T323" s="13">
        <f t="shared" si="47"/>
        <v>1</v>
      </c>
      <c r="U323" s="14">
        <f t="shared" si="48"/>
        <v>380</v>
      </c>
      <c r="V323" s="14">
        <f t="shared" si="49"/>
        <v>190</v>
      </c>
      <c r="W323" s="14">
        <f t="shared" si="50"/>
        <v>190</v>
      </c>
      <c r="X323" s="14">
        <v>1</v>
      </c>
      <c r="Y323" s="14"/>
    </row>
    <row r="324" spans="1:25" ht="39" thickBot="1">
      <c r="A324" s="12">
        <v>195</v>
      </c>
      <c r="B324" s="63" t="s">
        <v>425</v>
      </c>
      <c r="C324" s="64" t="s">
        <v>389</v>
      </c>
      <c r="D324" s="63" t="s">
        <v>424</v>
      </c>
      <c r="E324" s="68" t="s">
        <v>622</v>
      </c>
      <c r="F324" s="68" t="s">
        <v>622</v>
      </c>
      <c r="G324" s="65" t="s">
        <v>65</v>
      </c>
      <c r="H324" s="14">
        <v>1</v>
      </c>
      <c r="I324" s="16">
        <v>240</v>
      </c>
      <c r="J324" s="68" t="s">
        <v>622</v>
      </c>
      <c r="K324" s="14">
        <v>1</v>
      </c>
      <c r="L324" s="16">
        <v>240</v>
      </c>
      <c r="M324" s="45">
        <v>120</v>
      </c>
      <c r="N324" s="45">
        <v>120</v>
      </c>
      <c r="O324" s="66" t="s">
        <v>381</v>
      </c>
      <c r="P324" s="70" t="s">
        <v>622</v>
      </c>
      <c r="Q324" s="15">
        <v>1</v>
      </c>
      <c r="R324" s="16">
        <f t="shared" si="45"/>
        <v>1</v>
      </c>
      <c r="S324" s="14">
        <f t="shared" si="46"/>
        <v>240</v>
      </c>
      <c r="T324" s="13">
        <f t="shared" si="47"/>
        <v>1</v>
      </c>
      <c r="U324" s="14">
        <f t="shared" si="48"/>
        <v>240</v>
      </c>
      <c r="V324" s="14">
        <f t="shared" si="49"/>
        <v>120</v>
      </c>
      <c r="W324" s="14">
        <f t="shared" si="50"/>
        <v>120</v>
      </c>
      <c r="X324" s="14">
        <v>1</v>
      </c>
      <c r="Y324" s="14"/>
    </row>
    <row r="325" spans="1:25" ht="26.25" thickBot="1">
      <c r="A325" s="17"/>
      <c r="B325" s="18" t="s">
        <v>426</v>
      </c>
      <c r="C325" s="54" t="s">
        <v>55</v>
      </c>
      <c r="D325" s="54" t="s">
        <v>55</v>
      </c>
      <c r="E325" s="54" t="s">
        <v>55</v>
      </c>
      <c r="F325" s="54" t="s">
        <v>55</v>
      </c>
      <c r="G325" s="49" t="s">
        <v>55</v>
      </c>
      <c r="H325" s="19">
        <f>SUM(Таблиця!R300:R324)</f>
        <v>525.92000000000007</v>
      </c>
      <c r="I325" s="20">
        <f>SUM(Таблиця!S300:S324)</f>
        <v>222200.18</v>
      </c>
      <c r="J325" s="69" t="s">
        <v>622</v>
      </c>
      <c r="K325" s="21">
        <f>SUM(Таблиця!T300:T324)</f>
        <v>525.92000000000007</v>
      </c>
      <c r="L325" s="22">
        <f>SUM(Таблиця!U300:U324)</f>
        <v>222200.18</v>
      </c>
      <c r="M325" s="46">
        <f>SUM(Таблиця!V300:V324)</f>
        <v>111123</v>
      </c>
      <c r="N325" s="46">
        <f>SUM(Таблиця!W300:W324)</f>
        <v>111077.18000000001</v>
      </c>
      <c r="O325" s="69" t="s">
        <v>622</v>
      </c>
      <c r="P325" s="50" t="s">
        <v>55</v>
      </c>
    </row>
    <row r="326" spans="1:25" ht="15" customHeight="1" thickBot="1">
      <c r="A326" s="62" t="s">
        <v>427</v>
      </c>
      <c r="B326" s="9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</row>
    <row r="327" spans="1:25" ht="25.5">
      <c r="A327" s="12">
        <v>196</v>
      </c>
      <c r="B327" s="63" t="s">
        <v>428</v>
      </c>
      <c r="C327" s="64" t="s">
        <v>429</v>
      </c>
      <c r="D327" s="63" t="s">
        <v>430</v>
      </c>
      <c r="E327" s="68" t="s">
        <v>622</v>
      </c>
      <c r="F327" s="68" t="s">
        <v>622</v>
      </c>
      <c r="G327" s="65" t="s">
        <v>65</v>
      </c>
      <c r="H327" s="14">
        <v>2</v>
      </c>
      <c r="I327" s="16">
        <v>2364</v>
      </c>
      <c r="J327" s="68" t="s">
        <v>622</v>
      </c>
      <c r="K327" s="14">
        <v>2</v>
      </c>
      <c r="L327" s="16">
        <v>2364</v>
      </c>
      <c r="M327" s="45">
        <v>1182</v>
      </c>
      <c r="N327" s="45">
        <v>1182</v>
      </c>
      <c r="O327" s="66" t="s">
        <v>381</v>
      </c>
      <c r="P327" s="70" t="s">
        <v>622</v>
      </c>
      <c r="Q327" s="15">
        <v>1</v>
      </c>
      <c r="R327" s="16">
        <f t="shared" ref="R327:R358" si="51">H327</f>
        <v>2</v>
      </c>
      <c r="S327" s="14">
        <f t="shared" ref="S327:S358" si="52">I327</f>
        <v>2364</v>
      </c>
      <c r="T327" s="13">
        <f t="shared" ref="T327:T358" si="53">K327</f>
        <v>2</v>
      </c>
      <c r="U327" s="14">
        <f t="shared" ref="U327:U358" si="54">L327</f>
        <v>2364</v>
      </c>
      <c r="V327" s="14">
        <f t="shared" ref="V327:V358" si="55">M327</f>
        <v>1182</v>
      </c>
      <c r="W327" s="14">
        <f t="shared" ref="W327:W358" si="56">N327</f>
        <v>1182</v>
      </c>
      <c r="X327" s="14">
        <v>2</v>
      </c>
      <c r="Y327" s="14"/>
    </row>
    <row r="328" spans="1:25" ht="25.5">
      <c r="A328" s="12">
        <v>197</v>
      </c>
      <c r="B328" s="63" t="s">
        <v>431</v>
      </c>
      <c r="C328" s="64" t="s">
        <v>429</v>
      </c>
      <c r="D328" s="63" t="s">
        <v>430</v>
      </c>
      <c r="E328" s="68" t="s">
        <v>622</v>
      </c>
      <c r="F328" s="68" t="s">
        <v>622</v>
      </c>
      <c r="G328" s="65" t="s">
        <v>65</v>
      </c>
      <c r="H328" s="14">
        <v>1</v>
      </c>
      <c r="I328" s="16">
        <v>1098</v>
      </c>
      <c r="J328" s="68" t="s">
        <v>622</v>
      </c>
      <c r="K328" s="14">
        <v>1</v>
      </c>
      <c r="L328" s="16">
        <v>1098</v>
      </c>
      <c r="M328" s="45">
        <v>549</v>
      </c>
      <c r="N328" s="45">
        <v>549</v>
      </c>
      <c r="O328" s="66" t="s">
        <v>381</v>
      </c>
      <c r="P328" s="70" t="s">
        <v>622</v>
      </c>
      <c r="Q328" s="15">
        <v>1</v>
      </c>
      <c r="R328" s="16">
        <f t="shared" si="51"/>
        <v>1</v>
      </c>
      <c r="S328" s="14">
        <f t="shared" si="52"/>
        <v>1098</v>
      </c>
      <c r="T328" s="13">
        <f t="shared" si="53"/>
        <v>1</v>
      </c>
      <c r="U328" s="14">
        <f t="shared" si="54"/>
        <v>1098</v>
      </c>
      <c r="V328" s="14">
        <f t="shared" si="55"/>
        <v>549</v>
      </c>
      <c r="W328" s="14">
        <f t="shared" si="56"/>
        <v>549</v>
      </c>
      <c r="X328" s="14">
        <v>1</v>
      </c>
      <c r="Y328" s="14"/>
    </row>
    <row r="329" spans="1:25" ht="25.5">
      <c r="A329" s="12">
        <v>198</v>
      </c>
      <c r="B329" s="63" t="s">
        <v>432</v>
      </c>
      <c r="C329" s="64" t="s">
        <v>429</v>
      </c>
      <c r="D329" s="63" t="s">
        <v>430</v>
      </c>
      <c r="E329" s="68" t="s">
        <v>622</v>
      </c>
      <c r="F329" s="68" t="s">
        <v>622</v>
      </c>
      <c r="G329" s="65" t="s">
        <v>65</v>
      </c>
      <c r="H329" s="14">
        <v>1</v>
      </c>
      <c r="I329" s="16">
        <v>813</v>
      </c>
      <c r="J329" s="68" t="s">
        <v>622</v>
      </c>
      <c r="K329" s="14">
        <v>1</v>
      </c>
      <c r="L329" s="16">
        <v>813</v>
      </c>
      <c r="M329" s="45">
        <v>407</v>
      </c>
      <c r="N329" s="45">
        <v>406</v>
      </c>
      <c r="O329" s="66" t="s">
        <v>381</v>
      </c>
      <c r="P329" s="70" t="s">
        <v>622</v>
      </c>
      <c r="Q329" s="15">
        <v>1</v>
      </c>
      <c r="R329" s="16">
        <f t="shared" si="51"/>
        <v>1</v>
      </c>
      <c r="S329" s="14">
        <f t="shared" si="52"/>
        <v>813</v>
      </c>
      <c r="T329" s="13">
        <f t="shared" si="53"/>
        <v>1</v>
      </c>
      <c r="U329" s="14">
        <f t="shared" si="54"/>
        <v>813</v>
      </c>
      <c r="V329" s="14">
        <f t="shared" si="55"/>
        <v>407</v>
      </c>
      <c r="W329" s="14">
        <f t="shared" si="56"/>
        <v>406</v>
      </c>
      <c r="X329" s="14">
        <v>1</v>
      </c>
      <c r="Y329" s="14"/>
    </row>
    <row r="330" spans="1:25" ht="25.5">
      <c r="A330" s="12">
        <v>199</v>
      </c>
      <c r="B330" s="63" t="s">
        <v>433</v>
      </c>
      <c r="C330" s="64" t="s">
        <v>429</v>
      </c>
      <c r="D330" s="63" t="s">
        <v>434</v>
      </c>
      <c r="E330" s="68" t="s">
        <v>622</v>
      </c>
      <c r="F330" s="68" t="s">
        <v>622</v>
      </c>
      <c r="G330" s="65" t="s">
        <v>65</v>
      </c>
      <c r="H330" s="14">
        <v>1</v>
      </c>
      <c r="I330" s="16">
        <v>3480</v>
      </c>
      <c r="J330" s="68" t="s">
        <v>622</v>
      </c>
      <c r="K330" s="14">
        <v>1</v>
      </c>
      <c r="L330" s="16">
        <v>3480</v>
      </c>
      <c r="M330" s="45">
        <v>1740</v>
      </c>
      <c r="N330" s="45">
        <v>1740</v>
      </c>
      <c r="O330" s="66" t="s">
        <v>381</v>
      </c>
      <c r="P330" s="70" t="s">
        <v>622</v>
      </c>
      <c r="Q330" s="15">
        <v>1</v>
      </c>
      <c r="R330" s="16">
        <f t="shared" si="51"/>
        <v>1</v>
      </c>
      <c r="S330" s="14">
        <f t="shared" si="52"/>
        <v>3480</v>
      </c>
      <c r="T330" s="13">
        <f t="shared" si="53"/>
        <v>1</v>
      </c>
      <c r="U330" s="14">
        <f t="shared" si="54"/>
        <v>3480</v>
      </c>
      <c r="V330" s="14">
        <f t="shared" si="55"/>
        <v>1740</v>
      </c>
      <c r="W330" s="14">
        <f t="shared" si="56"/>
        <v>1740</v>
      </c>
      <c r="X330" s="14">
        <v>1</v>
      </c>
      <c r="Y330" s="14"/>
    </row>
    <row r="331" spans="1:25" ht="38.25">
      <c r="A331" s="12">
        <v>200</v>
      </c>
      <c r="B331" s="63" t="s">
        <v>435</v>
      </c>
      <c r="C331" s="64" t="s">
        <v>436</v>
      </c>
      <c r="D331" s="63" t="s">
        <v>434</v>
      </c>
      <c r="E331" s="68" t="s">
        <v>622</v>
      </c>
      <c r="F331" s="68" t="s">
        <v>622</v>
      </c>
      <c r="G331" s="65" t="s">
        <v>65</v>
      </c>
      <c r="H331" s="14">
        <v>3</v>
      </c>
      <c r="I331" s="16">
        <v>8559</v>
      </c>
      <c r="J331" s="68" t="s">
        <v>622</v>
      </c>
      <c r="K331" s="14">
        <v>3</v>
      </c>
      <c r="L331" s="16">
        <v>8559</v>
      </c>
      <c r="M331" s="45">
        <v>4281</v>
      </c>
      <c r="N331" s="45">
        <v>4278</v>
      </c>
      <c r="O331" s="66" t="s">
        <v>381</v>
      </c>
      <c r="P331" s="70" t="s">
        <v>622</v>
      </c>
      <c r="Q331" s="15">
        <v>1</v>
      </c>
      <c r="R331" s="16">
        <f t="shared" si="51"/>
        <v>3</v>
      </c>
      <c r="S331" s="14">
        <f t="shared" si="52"/>
        <v>8559</v>
      </c>
      <c r="T331" s="13">
        <f t="shared" si="53"/>
        <v>3</v>
      </c>
      <c r="U331" s="14">
        <f t="shared" si="54"/>
        <v>8559</v>
      </c>
      <c r="V331" s="14">
        <f t="shared" si="55"/>
        <v>4281</v>
      </c>
      <c r="W331" s="14">
        <f t="shared" si="56"/>
        <v>4278</v>
      </c>
      <c r="X331" s="14">
        <v>3</v>
      </c>
      <c r="Y331" s="14"/>
    </row>
    <row r="332" spans="1:25" ht="38.25">
      <c r="A332" s="12">
        <v>201</v>
      </c>
      <c r="B332" s="63" t="s">
        <v>628</v>
      </c>
      <c r="C332" s="64" t="s">
        <v>429</v>
      </c>
      <c r="D332" s="63" t="s">
        <v>437</v>
      </c>
      <c r="E332" s="68" t="s">
        <v>622</v>
      </c>
      <c r="F332" s="68" t="s">
        <v>622</v>
      </c>
      <c r="G332" s="65" t="s">
        <v>65</v>
      </c>
      <c r="H332" s="14">
        <v>2</v>
      </c>
      <c r="I332" s="16">
        <v>1130</v>
      </c>
      <c r="J332" s="68" t="s">
        <v>622</v>
      </c>
      <c r="K332" s="14">
        <v>2</v>
      </c>
      <c r="L332" s="16">
        <v>1130</v>
      </c>
      <c r="M332" s="45">
        <v>566</v>
      </c>
      <c r="N332" s="45">
        <v>564</v>
      </c>
      <c r="O332" s="66" t="s">
        <v>381</v>
      </c>
      <c r="P332" s="70" t="s">
        <v>622</v>
      </c>
      <c r="Q332" s="15">
        <v>1</v>
      </c>
      <c r="R332" s="16">
        <f t="shared" si="51"/>
        <v>2</v>
      </c>
      <c r="S332" s="14">
        <f t="shared" si="52"/>
        <v>1130</v>
      </c>
      <c r="T332" s="13">
        <f t="shared" si="53"/>
        <v>2</v>
      </c>
      <c r="U332" s="14">
        <f t="shared" si="54"/>
        <v>1130</v>
      </c>
      <c r="V332" s="14">
        <f t="shared" si="55"/>
        <v>566</v>
      </c>
      <c r="W332" s="14">
        <f t="shared" si="56"/>
        <v>564</v>
      </c>
      <c r="X332" s="14">
        <v>2</v>
      </c>
      <c r="Y332" s="14"/>
    </row>
    <row r="333" spans="1:25" ht="25.5">
      <c r="A333" s="12">
        <v>202</v>
      </c>
      <c r="B333" s="63" t="s">
        <v>438</v>
      </c>
      <c r="C333" s="64" t="s">
        <v>429</v>
      </c>
      <c r="D333" s="63" t="s">
        <v>439</v>
      </c>
      <c r="E333" s="68" t="s">
        <v>622</v>
      </c>
      <c r="F333" s="68" t="s">
        <v>622</v>
      </c>
      <c r="G333" s="65" t="s">
        <v>65</v>
      </c>
      <c r="H333" s="14">
        <v>1</v>
      </c>
      <c r="I333" s="16">
        <v>732</v>
      </c>
      <c r="J333" s="68" t="s">
        <v>622</v>
      </c>
      <c r="K333" s="14">
        <v>1</v>
      </c>
      <c r="L333" s="16">
        <v>732</v>
      </c>
      <c r="M333" s="45">
        <v>366</v>
      </c>
      <c r="N333" s="45">
        <v>366</v>
      </c>
      <c r="O333" s="66" t="s">
        <v>381</v>
      </c>
      <c r="P333" s="70" t="s">
        <v>622</v>
      </c>
      <c r="Q333" s="15">
        <v>1</v>
      </c>
      <c r="R333" s="16">
        <f t="shared" si="51"/>
        <v>1</v>
      </c>
      <c r="S333" s="14">
        <f t="shared" si="52"/>
        <v>732</v>
      </c>
      <c r="T333" s="13">
        <f t="shared" si="53"/>
        <v>1</v>
      </c>
      <c r="U333" s="14">
        <f t="shared" si="54"/>
        <v>732</v>
      </c>
      <c r="V333" s="14">
        <f t="shared" si="55"/>
        <v>366</v>
      </c>
      <c r="W333" s="14">
        <f t="shared" si="56"/>
        <v>366</v>
      </c>
      <c r="X333" s="14">
        <v>1</v>
      </c>
      <c r="Y333" s="14"/>
    </row>
    <row r="334" spans="1:25" ht="25.5">
      <c r="A334" s="12">
        <v>203</v>
      </c>
      <c r="B334" s="63" t="s">
        <v>440</v>
      </c>
      <c r="C334" s="64" t="s">
        <v>436</v>
      </c>
      <c r="D334" s="63" t="s">
        <v>441</v>
      </c>
      <c r="E334" s="68" t="s">
        <v>622</v>
      </c>
      <c r="F334" s="68" t="s">
        <v>622</v>
      </c>
      <c r="G334" s="65" t="s">
        <v>65</v>
      </c>
      <c r="H334" s="14">
        <v>3</v>
      </c>
      <c r="I334" s="16">
        <v>3969</v>
      </c>
      <c r="J334" s="68" t="s">
        <v>622</v>
      </c>
      <c r="K334" s="14">
        <v>3</v>
      </c>
      <c r="L334" s="16">
        <v>3969</v>
      </c>
      <c r="M334" s="45">
        <v>1986</v>
      </c>
      <c r="N334" s="45">
        <v>1983</v>
      </c>
      <c r="O334" s="66" t="s">
        <v>381</v>
      </c>
      <c r="P334" s="70" t="s">
        <v>622</v>
      </c>
      <c r="Q334" s="15">
        <v>1</v>
      </c>
      <c r="R334" s="16">
        <f t="shared" si="51"/>
        <v>3</v>
      </c>
      <c r="S334" s="14">
        <f t="shared" si="52"/>
        <v>3969</v>
      </c>
      <c r="T334" s="13">
        <f t="shared" si="53"/>
        <v>3</v>
      </c>
      <c r="U334" s="14">
        <f t="shared" si="54"/>
        <v>3969</v>
      </c>
      <c r="V334" s="14">
        <f t="shared" si="55"/>
        <v>1986</v>
      </c>
      <c r="W334" s="14">
        <f t="shared" si="56"/>
        <v>1983</v>
      </c>
      <c r="X334" s="14">
        <v>3</v>
      </c>
      <c r="Y334" s="14"/>
    </row>
    <row r="335" spans="1:25" ht="25.5">
      <c r="A335" s="12">
        <v>204</v>
      </c>
      <c r="B335" s="63" t="s">
        <v>442</v>
      </c>
      <c r="C335" s="64" t="s">
        <v>429</v>
      </c>
      <c r="D335" s="63" t="s">
        <v>441</v>
      </c>
      <c r="E335" s="68" t="s">
        <v>622</v>
      </c>
      <c r="F335" s="68" t="s">
        <v>622</v>
      </c>
      <c r="G335" s="65" t="s">
        <v>65</v>
      </c>
      <c r="H335" s="14">
        <v>1</v>
      </c>
      <c r="I335" s="16">
        <v>180</v>
      </c>
      <c r="J335" s="68" t="s">
        <v>622</v>
      </c>
      <c r="K335" s="14">
        <v>1</v>
      </c>
      <c r="L335" s="16">
        <v>180</v>
      </c>
      <c r="M335" s="45">
        <v>90</v>
      </c>
      <c r="N335" s="45">
        <v>90</v>
      </c>
      <c r="O335" s="66" t="s">
        <v>381</v>
      </c>
      <c r="P335" s="70" t="s">
        <v>622</v>
      </c>
      <c r="Q335" s="15">
        <v>1</v>
      </c>
      <c r="R335" s="16">
        <f t="shared" si="51"/>
        <v>1</v>
      </c>
      <c r="S335" s="14">
        <f t="shared" si="52"/>
        <v>180</v>
      </c>
      <c r="T335" s="13">
        <f t="shared" si="53"/>
        <v>1</v>
      </c>
      <c r="U335" s="14">
        <f t="shared" si="54"/>
        <v>180</v>
      </c>
      <c r="V335" s="14">
        <f t="shared" si="55"/>
        <v>90</v>
      </c>
      <c r="W335" s="14">
        <f t="shared" si="56"/>
        <v>90</v>
      </c>
      <c r="X335" s="14">
        <v>1</v>
      </c>
      <c r="Y335" s="14"/>
    </row>
    <row r="336" spans="1:25" ht="25.5">
      <c r="A336" s="12">
        <v>205</v>
      </c>
      <c r="B336" s="63" t="s">
        <v>443</v>
      </c>
      <c r="C336" s="64" t="s">
        <v>444</v>
      </c>
      <c r="D336" s="63" t="s">
        <v>392</v>
      </c>
      <c r="E336" s="68" t="s">
        <v>622</v>
      </c>
      <c r="F336" s="68" t="s">
        <v>622</v>
      </c>
      <c r="G336" s="65" t="s">
        <v>65</v>
      </c>
      <c r="H336" s="14">
        <v>1</v>
      </c>
      <c r="I336" s="16">
        <v>417.44</v>
      </c>
      <c r="J336" s="68" t="s">
        <v>622</v>
      </c>
      <c r="K336" s="14">
        <v>1</v>
      </c>
      <c r="L336" s="16">
        <v>417.44</v>
      </c>
      <c r="M336" s="45">
        <v>209</v>
      </c>
      <c r="N336" s="45">
        <v>208.44</v>
      </c>
      <c r="O336" s="66" t="s">
        <v>381</v>
      </c>
      <c r="P336" s="70" t="s">
        <v>622</v>
      </c>
      <c r="Q336" s="15">
        <v>1</v>
      </c>
      <c r="R336" s="16">
        <f t="shared" si="51"/>
        <v>1</v>
      </c>
      <c r="S336" s="14">
        <f t="shared" si="52"/>
        <v>417.44</v>
      </c>
      <c r="T336" s="13">
        <f t="shared" si="53"/>
        <v>1</v>
      </c>
      <c r="U336" s="14">
        <f t="shared" si="54"/>
        <v>417.44</v>
      </c>
      <c r="V336" s="14">
        <f t="shared" si="55"/>
        <v>209</v>
      </c>
      <c r="W336" s="14">
        <f t="shared" si="56"/>
        <v>208.44</v>
      </c>
      <c r="X336" s="14">
        <v>1</v>
      </c>
      <c r="Y336" s="14"/>
    </row>
    <row r="337" spans="1:25" ht="25.5">
      <c r="A337" s="12">
        <v>206</v>
      </c>
      <c r="B337" s="63" t="s">
        <v>445</v>
      </c>
      <c r="C337" s="64" t="s">
        <v>436</v>
      </c>
      <c r="D337" s="63" t="s">
        <v>396</v>
      </c>
      <c r="E337" s="68" t="s">
        <v>622</v>
      </c>
      <c r="F337" s="68" t="s">
        <v>622</v>
      </c>
      <c r="G337" s="65" t="s">
        <v>397</v>
      </c>
      <c r="H337" s="14">
        <v>3</v>
      </c>
      <c r="I337" s="16">
        <v>6689</v>
      </c>
      <c r="J337" s="68" t="s">
        <v>622</v>
      </c>
      <c r="K337" s="14">
        <v>3</v>
      </c>
      <c r="L337" s="16">
        <v>6689</v>
      </c>
      <c r="M337" s="45">
        <v>3345</v>
      </c>
      <c r="N337" s="45">
        <v>3344</v>
      </c>
      <c r="O337" s="66" t="s">
        <v>381</v>
      </c>
      <c r="P337" s="70" t="s">
        <v>622</v>
      </c>
      <c r="Q337" s="15">
        <v>1</v>
      </c>
      <c r="R337" s="16">
        <f t="shared" si="51"/>
        <v>3</v>
      </c>
      <c r="S337" s="14">
        <f t="shared" si="52"/>
        <v>6689</v>
      </c>
      <c r="T337" s="13">
        <f t="shared" si="53"/>
        <v>3</v>
      </c>
      <c r="U337" s="14">
        <f t="shared" si="54"/>
        <v>6689</v>
      </c>
      <c r="V337" s="14">
        <f t="shared" si="55"/>
        <v>3345</v>
      </c>
      <c r="W337" s="14">
        <f t="shared" si="56"/>
        <v>3344</v>
      </c>
      <c r="X337" s="14">
        <v>3</v>
      </c>
      <c r="Y337" s="14"/>
    </row>
    <row r="338" spans="1:25" ht="25.5">
      <c r="A338" s="12">
        <v>207</v>
      </c>
      <c r="B338" s="63" t="s">
        <v>446</v>
      </c>
      <c r="C338" s="64" t="s">
        <v>429</v>
      </c>
      <c r="D338" s="63" t="s">
        <v>447</v>
      </c>
      <c r="E338" s="68" t="s">
        <v>622</v>
      </c>
      <c r="F338" s="68" t="s">
        <v>622</v>
      </c>
      <c r="G338" s="65" t="s">
        <v>65</v>
      </c>
      <c r="H338" s="14">
        <v>5</v>
      </c>
      <c r="I338" s="16">
        <v>522.30000000000007</v>
      </c>
      <c r="J338" s="68" t="s">
        <v>622</v>
      </c>
      <c r="K338" s="14">
        <v>5</v>
      </c>
      <c r="L338" s="16">
        <v>522.30000000000007</v>
      </c>
      <c r="M338" s="45">
        <v>260</v>
      </c>
      <c r="N338" s="45">
        <v>262.3</v>
      </c>
      <c r="O338" s="66" t="s">
        <v>381</v>
      </c>
      <c r="P338" s="70" t="s">
        <v>622</v>
      </c>
      <c r="Q338" s="15">
        <v>1</v>
      </c>
      <c r="R338" s="16">
        <f t="shared" si="51"/>
        <v>5</v>
      </c>
      <c r="S338" s="14">
        <f t="shared" si="52"/>
        <v>522.30000000000007</v>
      </c>
      <c r="T338" s="13">
        <f t="shared" si="53"/>
        <v>5</v>
      </c>
      <c r="U338" s="14">
        <f t="shared" si="54"/>
        <v>522.30000000000007</v>
      </c>
      <c r="V338" s="14">
        <f t="shared" si="55"/>
        <v>260</v>
      </c>
      <c r="W338" s="14">
        <f t="shared" si="56"/>
        <v>262.3</v>
      </c>
      <c r="X338" s="14">
        <v>5</v>
      </c>
      <c r="Y338" s="14"/>
    </row>
    <row r="339" spans="1:25" ht="25.5">
      <c r="A339" s="12">
        <v>208</v>
      </c>
      <c r="B339" s="63" t="s">
        <v>448</v>
      </c>
      <c r="C339" s="64" t="s">
        <v>436</v>
      </c>
      <c r="D339" s="63" t="s">
        <v>449</v>
      </c>
      <c r="E339" s="68" t="s">
        <v>622</v>
      </c>
      <c r="F339" s="68" t="s">
        <v>622</v>
      </c>
      <c r="G339" s="65" t="s">
        <v>65</v>
      </c>
      <c r="H339" s="14">
        <v>2</v>
      </c>
      <c r="I339" s="16">
        <v>9504</v>
      </c>
      <c r="J339" s="68" t="s">
        <v>622</v>
      </c>
      <c r="K339" s="14">
        <v>2</v>
      </c>
      <c r="L339" s="16">
        <v>9504</v>
      </c>
      <c r="M339" s="45">
        <v>4752</v>
      </c>
      <c r="N339" s="45">
        <v>4752</v>
      </c>
      <c r="O339" s="66" t="s">
        <v>381</v>
      </c>
      <c r="P339" s="70" t="s">
        <v>622</v>
      </c>
      <c r="Q339" s="15">
        <v>1</v>
      </c>
      <c r="R339" s="16">
        <f t="shared" si="51"/>
        <v>2</v>
      </c>
      <c r="S339" s="14">
        <f t="shared" si="52"/>
        <v>9504</v>
      </c>
      <c r="T339" s="13">
        <f t="shared" si="53"/>
        <v>2</v>
      </c>
      <c r="U339" s="14">
        <f t="shared" si="54"/>
        <v>9504</v>
      </c>
      <c r="V339" s="14">
        <f t="shared" si="55"/>
        <v>4752</v>
      </c>
      <c r="W339" s="14">
        <f t="shared" si="56"/>
        <v>4752</v>
      </c>
      <c r="X339" s="14">
        <v>2</v>
      </c>
      <c r="Y339" s="14"/>
    </row>
    <row r="340" spans="1:25" ht="25.5">
      <c r="A340" s="12">
        <v>209</v>
      </c>
      <c r="B340" s="63" t="s">
        <v>450</v>
      </c>
      <c r="C340" s="64" t="s">
        <v>429</v>
      </c>
      <c r="D340" s="63" t="s">
        <v>449</v>
      </c>
      <c r="E340" s="68" t="s">
        <v>622</v>
      </c>
      <c r="F340" s="68" t="s">
        <v>622</v>
      </c>
      <c r="G340" s="65" t="s">
        <v>65</v>
      </c>
      <c r="H340" s="14">
        <v>2</v>
      </c>
      <c r="I340" s="16">
        <v>7992</v>
      </c>
      <c r="J340" s="68" t="s">
        <v>622</v>
      </c>
      <c r="K340" s="14">
        <v>2</v>
      </c>
      <c r="L340" s="16">
        <v>7992</v>
      </c>
      <c r="M340" s="45">
        <v>3996</v>
      </c>
      <c r="N340" s="45">
        <v>3996</v>
      </c>
      <c r="O340" s="66" t="s">
        <v>381</v>
      </c>
      <c r="P340" s="70" t="s">
        <v>622</v>
      </c>
      <c r="Q340" s="15">
        <v>1</v>
      </c>
      <c r="R340" s="16">
        <f t="shared" si="51"/>
        <v>2</v>
      </c>
      <c r="S340" s="14">
        <f t="shared" si="52"/>
        <v>7992</v>
      </c>
      <c r="T340" s="13">
        <f t="shared" si="53"/>
        <v>2</v>
      </c>
      <c r="U340" s="14">
        <f t="shared" si="54"/>
        <v>7992</v>
      </c>
      <c r="V340" s="14">
        <f t="shared" si="55"/>
        <v>3996</v>
      </c>
      <c r="W340" s="14">
        <f t="shared" si="56"/>
        <v>3996</v>
      </c>
      <c r="X340" s="14">
        <v>2</v>
      </c>
      <c r="Y340" s="14"/>
    </row>
    <row r="341" spans="1:25" ht="25.5">
      <c r="A341" s="12">
        <v>210</v>
      </c>
      <c r="B341" s="63" t="s">
        <v>451</v>
      </c>
      <c r="C341" s="64" t="s">
        <v>436</v>
      </c>
      <c r="D341" s="63" t="s">
        <v>452</v>
      </c>
      <c r="E341" s="68" t="s">
        <v>622</v>
      </c>
      <c r="F341" s="68" t="s">
        <v>622</v>
      </c>
      <c r="G341" s="65" t="s">
        <v>65</v>
      </c>
      <c r="H341" s="14">
        <v>3</v>
      </c>
      <c r="I341" s="16">
        <v>9927</v>
      </c>
      <c r="J341" s="68" t="s">
        <v>622</v>
      </c>
      <c r="K341" s="14">
        <v>3</v>
      </c>
      <c r="L341" s="16">
        <v>9927</v>
      </c>
      <c r="M341" s="45">
        <v>4965</v>
      </c>
      <c r="N341" s="45">
        <v>4962</v>
      </c>
      <c r="O341" s="66" t="s">
        <v>381</v>
      </c>
      <c r="P341" s="70" t="s">
        <v>622</v>
      </c>
      <c r="Q341" s="15">
        <v>1</v>
      </c>
      <c r="R341" s="16">
        <f t="shared" si="51"/>
        <v>3</v>
      </c>
      <c r="S341" s="14">
        <f t="shared" si="52"/>
        <v>9927</v>
      </c>
      <c r="T341" s="13">
        <f t="shared" si="53"/>
        <v>3</v>
      </c>
      <c r="U341" s="14">
        <f t="shared" si="54"/>
        <v>9927</v>
      </c>
      <c r="V341" s="14">
        <f t="shared" si="55"/>
        <v>4965</v>
      </c>
      <c r="W341" s="14">
        <f t="shared" si="56"/>
        <v>4962</v>
      </c>
      <c r="X341" s="14">
        <v>3</v>
      </c>
      <c r="Y341" s="14"/>
    </row>
    <row r="342" spans="1:25" ht="25.5">
      <c r="A342" s="12">
        <v>211</v>
      </c>
      <c r="B342" s="63" t="s">
        <v>453</v>
      </c>
      <c r="C342" s="64" t="s">
        <v>429</v>
      </c>
      <c r="D342" s="63" t="s">
        <v>452</v>
      </c>
      <c r="E342" s="68" t="s">
        <v>622</v>
      </c>
      <c r="F342" s="68" t="s">
        <v>622</v>
      </c>
      <c r="G342" s="65" t="s">
        <v>65</v>
      </c>
      <c r="H342" s="14">
        <v>6</v>
      </c>
      <c r="I342" s="16">
        <v>18846</v>
      </c>
      <c r="J342" s="68" t="s">
        <v>622</v>
      </c>
      <c r="K342" s="14">
        <v>6</v>
      </c>
      <c r="L342" s="16">
        <v>18846</v>
      </c>
      <c r="M342" s="45">
        <v>9426</v>
      </c>
      <c r="N342" s="45">
        <v>9420</v>
      </c>
      <c r="O342" s="66" t="s">
        <v>381</v>
      </c>
      <c r="P342" s="70" t="s">
        <v>622</v>
      </c>
      <c r="Q342" s="15">
        <v>1</v>
      </c>
      <c r="R342" s="16">
        <f t="shared" si="51"/>
        <v>6</v>
      </c>
      <c r="S342" s="14">
        <f t="shared" si="52"/>
        <v>18846</v>
      </c>
      <c r="T342" s="13">
        <f t="shared" si="53"/>
        <v>6</v>
      </c>
      <c r="U342" s="14">
        <f t="shared" si="54"/>
        <v>18846</v>
      </c>
      <c r="V342" s="14">
        <f t="shared" si="55"/>
        <v>9426</v>
      </c>
      <c r="W342" s="14">
        <f t="shared" si="56"/>
        <v>9420</v>
      </c>
      <c r="X342" s="14">
        <v>6</v>
      </c>
      <c r="Y342" s="14"/>
    </row>
    <row r="343" spans="1:25" ht="25.5">
      <c r="A343" s="12">
        <v>212</v>
      </c>
      <c r="B343" s="63" t="s">
        <v>454</v>
      </c>
      <c r="C343" s="64" t="s">
        <v>444</v>
      </c>
      <c r="D343" s="63" t="s">
        <v>455</v>
      </c>
      <c r="E343" s="68" t="s">
        <v>622</v>
      </c>
      <c r="F343" s="68" t="s">
        <v>622</v>
      </c>
      <c r="G343" s="65" t="s">
        <v>65</v>
      </c>
      <c r="H343" s="14">
        <v>1</v>
      </c>
      <c r="I343" s="16">
        <v>1342.93</v>
      </c>
      <c r="J343" s="68" t="s">
        <v>622</v>
      </c>
      <c r="K343" s="14">
        <v>1</v>
      </c>
      <c r="L343" s="16">
        <v>1342.93</v>
      </c>
      <c r="M343" s="45">
        <v>671</v>
      </c>
      <c r="N343" s="45">
        <v>671.93000000000006</v>
      </c>
      <c r="O343" s="66" t="s">
        <v>381</v>
      </c>
      <c r="P343" s="70" t="s">
        <v>622</v>
      </c>
      <c r="Q343" s="15">
        <v>1</v>
      </c>
      <c r="R343" s="16">
        <f t="shared" si="51"/>
        <v>1</v>
      </c>
      <c r="S343" s="14">
        <f t="shared" si="52"/>
        <v>1342.93</v>
      </c>
      <c r="T343" s="13">
        <f t="shared" si="53"/>
        <v>1</v>
      </c>
      <c r="U343" s="14">
        <f t="shared" si="54"/>
        <v>1342.93</v>
      </c>
      <c r="V343" s="14">
        <f t="shared" si="55"/>
        <v>671</v>
      </c>
      <c r="W343" s="14">
        <f t="shared" si="56"/>
        <v>671.93000000000006</v>
      </c>
      <c r="X343" s="14">
        <v>1</v>
      </c>
      <c r="Y343" s="14"/>
    </row>
    <row r="344" spans="1:25" ht="38.25">
      <c r="A344" s="12">
        <v>213</v>
      </c>
      <c r="B344" s="63" t="s">
        <v>456</v>
      </c>
      <c r="C344" s="64" t="s">
        <v>457</v>
      </c>
      <c r="D344" s="63" t="s">
        <v>458</v>
      </c>
      <c r="E344" s="68" t="s">
        <v>622</v>
      </c>
      <c r="F344" s="68" t="s">
        <v>622</v>
      </c>
      <c r="G344" s="65" t="s">
        <v>65</v>
      </c>
      <c r="H344" s="14">
        <v>1</v>
      </c>
      <c r="I344" s="16">
        <v>580</v>
      </c>
      <c r="J344" s="68" t="s">
        <v>622</v>
      </c>
      <c r="K344" s="14">
        <v>1</v>
      </c>
      <c r="L344" s="16">
        <v>580</v>
      </c>
      <c r="M344" s="45">
        <v>290</v>
      </c>
      <c r="N344" s="45">
        <v>290</v>
      </c>
      <c r="O344" s="66" t="s">
        <v>381</v>
      </c>
      <c r="P344" s="70" t="s">
        <v>622</v>
      </c>
      <c r="Q344" s="15">
        <v>1</v>
      </c>
      <c r="R344" s="16">
        <f t="shared" si="51"/>
        <v>1</v>
      </c>
      <c r="S344" s="14">
        <f t="shared" si="52"/>
        <v>580</v>
      </c>
      <c r="T344" s="13">
        <f t="shared" si="53"/>
        <v>1</v>
      </c>
      <c r="U344" s="14">
        <f t="shared" si="54"/>
        <v>580</v>
      </c>
      <c r="V344" s="14">
        <f t="shared" si="55"/>
        <v>290</v>
      </c>
      <c r="W344" s="14">
        <f t="shared" si="56"/>
        <v>290</v>
      </c>
      <c r="X344" s="14">
        <v>1</v>
      </c>
      <c r="Y344" s="14"/>
    </row>
    <row r="345" spans="1:25" ht="25.5">
      <c r="A345" s="12">
        <v>214</v>
      </c>
      <c r="B345" s="63" t="s">
        <v>459</v>
      </c>
      <c r="C345" s="64" t="s">
        <v>436</v>
      </c>
      <c r="D345" s="63" t="s">
        <v>460</v>
      </c>
      <c r="E345" s="68" t="s">
        <v>622</v>
      </c>
      <c r="F345" s="68" t="s">
        <v>622</v>
      </c>
      <c r="G345" s="65" t="s">
        <v>65</v>
      </c>
      <c r="H345" s="14">
        <v>3</v>
      </c>
      <c r="I345" s="16">
        <v>5454</v>
      </c>
      <c r="J345" s="68" t="s">
        <v>622</v>
      </c>
      <c r="K345" s="14">
        <v>3</v>
      </c>
      <c r="L345" s="16">
        <v>5454</v>
      </c>
      <c r="M345" s="45">
        <v>2727</v>
      </c>
      <c r="N345" s="45">
        <v>2727</v>
      </c>
      <c r="O345" s="66" t="s">
        <v>381</v>
      </c>
      <c r="P345" s="70" t="s">
        <v>622</v>
      </c>
      <c r="Q345" s="15">
        <v>1</v>
      </c>
      <c r="R345" s="16">
        <f t="shared" si="51"/>
        <v>3</v>
      </c>
      <c r="S345" s="14">
        <f t="shared" si="52"/>
        <v>5454</v>
      </c>
      <c r="T345" s="13">
        <f t="shared" si="53"/>
        <v>3</v>
      </c>
      <c r="U345" s="14">
        <f t="shared" si="54"/>
        <v>5454</v>
      </c>
      <c r="V345" s="14">
        <f t="shared" si="55"/>
        <v>2727</v>
      </c>
      <c r="W345" s="14">
        <f t="shared" si="56"/>
        <v>2727</v>
      </c>
      <c r="X345" s="14">
        <v>3</v>
      </c>
      <c r="Y345" s="14"/>
    </row>
    <row r="346" spans="1:25" ht="25.5">
      <c r="A346" s="12">
        <v>215</v>
      </c>
      <c r="B346" s="63" t="s">
        <v>461</v>
      </c>
      <c r="C346" s="64" t="s">
        <v>429</v>
      </c>
      <c r="D346" s="63" t="s">
        <v>460</v>
      </c>
      <c r="E346" s="68" t="s">
        <v>622</v>
      </c>
      <c r="F346" s="68" t="s">
        <v>622</v>
      </c>
      <c r="G346" s="65" t="s">
        <v>65</v>
      </c>
      <c r="H346" s="14">
        <v>6</v>
      </c>
      <c r="I346" s="16">
        <v>10530</v>
      </c>
      <c r="J346" s="68" t="s">
        <v>622</v>
      </c>
      <c r="K346" s="14">
        <v>6</v>
      </c>
      <c r="L346" s="16">
        <v>10530</v>
      </c>
      <c r="M346" s="45">
        <v>5268</v>
      </c>
      <c r="N346" s="45">
        <v>5262</v>
      </c>
      <c r="O346" s="66" t="s">
        <v>381</v>
      </c>
      <c r="P346" s="70" t="s">
        <v>622</v>
      </c>
      <c r="Q346" s="15">
        <v>1</v>
      </c>
      <c r="R346" s="16">
        <f t="shared" si="51"/>
        <v>6</v>
      </c>
      <c r="S346" s="14">
        <f t="shared" si="52"/>
        <v>10530</v>
      </c>
      <c r="T346" s="13">
        <f t="shared" si="53"/>
        <v>6</v>
      </c>
      <c r="U346" s="14">
        <f t="shared" si="54"/>
        <v>10530</v>
      </c>
      <c r="V346" s="14">
        <f t="shared" si="55"/>
        <v>5268</v>
      </c>
      <c r="W346" s="14">
        <f t="shared" si="56"/>
        <v>5262</v>
      </c>
      <c r="X346" s="14">
        <v>6</v>
      </c>
      <c r="Y346" s="14"/>
    </row>
    <row r="347" spans="1:25" ht="25.5">
      <c r="A347" s="12">
        <v>216</v>
      </c>
      <c r="B347" s="63" t="s">
        <v>462</v>
      </c>
      <c r="C347" s="64" t="s">
        <v>429</v>
      </c>
      <c r="D347" s="63" t="s">
        <v>463</v>
      </c>
      <c r="E347" s="68" t="s">
        <v>622</v>
      </c>
      <c r="F347" s="68" t="s">
        <v>622</v>
      </c>
      <c r="G347" s="65" t="s">
        <v>65</v>
      </c>
      <c r="H347" s="14">
        <v>1</v>
      </c>
      <c r="I347" s="16">
        <v>3480</v>
      </c>
      <c r="J347" s="68" t="s">
        <v>622</v>
      </c>
      <c r="K347" s="14">
        <v>1</v>
      </c>
      <c r="L347" s="16">
        <v>3480</v>
      </c>
      <c r="M347" s="45">
        <v>1740</v>
      </c>
      <c r="N347" s="45">
        <v>1740</v>
      </c>
      <c r="O347" s="66" t="s">
        <v>381</v>
      </c>
      <c r="P347" s="70" t="s">
        <v>622</v>
      </c>
      <c r="Q347" s="15">
        <v>1</v>
      </c>
      <c r="R347" s="16">
        <f t="shared" si="51"/>
        <v>1</v>
      </c>
      <c r="S347" s="14">
        <f t="shared" si="52"/>
        <v>3480</v>
      </c>
      <c r="T347" s="13">
        <f t="shared" si="53"/>
        <v>1</v>
      </c>
      <c r="U347" s="14">
        <f t="shared" si="54"/>
        <v>3480</v>
      </c>
      <c r="V347" s="14">
        <f t="shared" si="55"/>
        <v>1740</v>
      </c>
      <c r="W347" s="14">
        <f t="shared" si="56"/>
        <v>1740</v>
      </c>
      <c r="X347" s="14">
        <v>1</v>
      </c>
      <c r="Y347" s="14"/>
    </row>
    <row r="348" spans="1:25" ht="25.5">
      <c r="A348" s="12">
        <v>217</v>
      </c>
      <c r="B348" s="63" t="s">
        <v>464</v>
      </c>
      <c r="C348" s="64" t="s">
        <v>429</v>
      </c>
      <c r="D348" s="63" t="s">
        <v>465</v>
      </c>
      <c r="E348" s="68" t="s">
        <v>622</v>
      </c>
      <c r="F348" s="68" t="s">
        <v>622</v>
      </c>
      <c r="G348" s="65" t="s">
        <v>65</v>
      </c>
      <c r="H348" s="14">
        <v>1</v>
      </c>
      <c r="I348" s="16">
        <v>1848</v>
      </c>
      <c r="J348" s="68" t="s">
        <v>622</v>
      </c>
      <c r="K348" s="14">
        <v>1</v>
      </c>
      <c r="L348" s="16">
        <v>1848</v>
      </c>
      <c r="M348" s="45">
        <v>924</v>
      </c>
      <c r="N348" s="45">
        <v>924</v>
      </c>
      <c r="O348" s="66" t="s">
        <v>381</v>
      </c>
      <c r="P348" s="70" t="s">
        <v>622</v>
      </c>
      <c r="Q348" s="15">
        <v>1</v>
      </c>
      <c r="R348" s="16">
        <f t="shared" si="51"/>
        <v>1</v>
      </c>
      <c r="S348" s="14">
        <f t="shared" si="52"/>
        <v>1848</v>
      </c>
      <c r="T348" s="13">
        <f t="shared" si="53"/>
        <v>1</v>
      </c>
      <c r="U348" s="14">
        <f t="shared" si="54"/>
        <v>1848</v>
      </c>
      <c r="V348" s="14">
        <f t="shared" si="55"/>
        <v>924</v>
      </c>
      <c r="W348" s="14">
        <f t="shared" si="56"/>
        <v>924</v>
      </c>
      <c r="X348" s="14">
        <v>1</v>
      </c>
      <c r="Y348" s="14"/>
    </row>
    <row r="349" spans="1:25" ht="38.25">
      <c r="A349" s="12">
        <v>218</v>
      </c>
      <c r="B349" s="63" t="s">
        <v>418</v>
      </c>
      <c r="C349" s="64" t="s">
        <v>436</v>
      </c>
      <c r="D349" s="63" t="s">
        <v>419</v>
      </c>
      <c r="E349" s="68" t="s">
        <v>622</v>
      </c>
      <c r="F349" s="68" t="s">
        <v>622</v>
      </c>
      <c r="G349" s="65" t="s">
        <v>65</v>
      </c>
      <c r="H349" s="14">
        <v>2</v>
      </c>
      <c r="I349" s="16">
        <v>700</v>
      </c>
      <c r="J349" s="68" t="s">
        <v>622</v>
      </c>
      <c r="K349" s="14">
        <v>2</v>
      </c>
      <c r="L349" s="16">
        <v>700</v>
      </c>
      <c r="M349" s="45">
        <v>350</v>
      </c>
      <c r="N349" s="45">
        <v>350</v>
      </c>
      <c r="O349" s="66" t="s">
        <v>381</v>
      </c>
      <c r="P349" s="70" t="s">
        <v>622</v>
      </c>
      <c r="Q349" s="15">
        <v>1</v>
      </c>
      <c r="R349" s="16">
        <f t="shared" si="51"/>
        <v>2</v>
      </c>
      <c r="S349" s="14">
        <f t="shared" si="52"/>
        <v>700</v>
      </c>
      <c r="T349" s="13">
        <f t="shared" si="53"/>
        <v>2</v>
      </c>
      <c r="U349" s="14">
        <f t="shared" si="54"/>
        <v>700</v>
      </c>
      <c r="V349" s="14">
        <f t="shared" si="55"/>
        <v>350</v>
      </c>
      <c r="W349" s="14">
        <f t="shared" si="56"/>
        <v>350</v>
      </c>
      <c r="X349" s="14">
        <v>2</v>
      </c>
      <c r="Y349" s="14"/>
    </row>
    <row r="350" spans="1:25" ht="25.5">
      <c r="A350" s="12">
        <v>219</v>
      </c>
      <c r="B350" s="63" t="s">
        <v>466</v>
      </c>
      <c r="C350" s="64" t="s">
        <v>467</v>
      </c>
      <c r="D350" s="63" t="s">
        <v>468</v>
      </c>
      <c r="E350" s="68" t="s">
        <v>622</v>
      </c>
      <c r="F350" s="68" t="s">
        <v>622</v>
      </c>
      <c r="G350" s="65" t="s">
        <v>65</v>
      </c>
      <c r="H350" s="14">
        <v>1</v>
      </c>
      <c r="I350" s="16">
        <v>2785.56</v>
      </c>
      <c r="J350" s="68" t="s">
        <v>622</v>
      </c>
      <c r="K350" s="14">
        <v>1</v>
      </c>
      <c r="L350" s="16">
        <v>2785.56</v>
      </c>
      <c r="M350" s="45">
        <v>1393</v>
      </c>
      <c r="N350" s="45">
        <v>1392.5600000000002</v>
      </c>
      <c r="O350" s="66" t="s">
        <v>381</v>
      </c>
      <c r="P350" s="70" t="s">
        <v>622</v>
      </c>
      <c r="Q350" s="15">
        <v>1</v>
      </c>
      <c r="R350" s="16">
        <f t="shared" si="51"/>
        <v>1</v>
      </c>
      <c r="S350" s="14">
        <f t="shared" si="52"/>
        <v>2785.56</v>
      </c>
      <c r="T350" s="13">
        <f t="shared" si="53"/>
        <v>1</v>
      </c>
      <c r="U350" s="14">
        <f t="shared" si="54"/>
        <v>2785.56</v>
      </c>
      <c r="V350" s="14">
        <f t="shared" si="55"/>
        <v>1393</v>
      </c>
      <c r="W350" s="14">
        <f t="shared" si="56"/>
        <v>1392.5600000000002</v>
      </c>
      <c r="X350" s="14">
        <v>1</v>
      </c>
      <c r="Y350" s="14"/>
    </row>
    <row r="351" spans="1:25" ht="25.5">
      <c r="A351" s="12">
        <v>220</v>
      </c>
      <c r="B351" s="63" t="s">
        <v>469</v>
      </c>
      <c r="C351" s="64" t="s">
        <v>429</v>
      </c>
      <c r="D351" s="63" t="s">
        <v>470</v>
      </c>
      <c r="E351" s="68" t="s">
        <v>622</v>
      </c>
      <c r="F351" s="68" t="s">
        <v>622</v>
      </c>
      <c r="G351" s="65" t="s">
        <v>65</v>
      </c>
      <c r="H351" s="14">
        <v>1</v>
      </c>
      <c r="I351" s="16">
        <v>2748</v>
      </c>
      <c r="J351" s="68" t="s">
        <v>622</v>
      </c>
      <c r="K351" s="14">
        <v>1</v>
      </c>
      <c r="L351" s="16">
        <v>2748</v>
      </c>
      <c r="M351" s="45">
        <v>1374</v>
      </c>
      <c r="N351" s="45">
        <v>1374</v>
      </c>
      <c r="O351" s="66" t="s">
        <v>381</v>
      </c>
      <c r="P351" s="70" t="s">
        <v>622</v>
      </c>
      <c r="Q351" s="15">
        <v>1</v>
      </c>
      <c r="R351" s="16">
        <f t="shared" si="51"/>
        <v>1</v>
      </c>
      <c r="S351" s="14">
        <f t="shared" si="52"/>
        <v>2748</v>
      </c>
      <c r="T351" s="13">
        <f t="shared" si="53"/>
        <v>1</v>
      </c>
      <c r="U351" s="14">
        <f t="shared" si="54"/>
        <v>2748</v>
      </c>
      <c r="V351" s="14">
        <f t="shared" si="55"/>
        <v>1374</v>
      </c>
      <c r="W351" s="14">
        <f t="shared" si="56"/>
        <v>1374</v>
      </c>
      <c r="X351" s="14">
        <v>1</v>
      </c>
      <c r="Y351" s="14"/>
    </row>
    <row r="352" spans="1:25" ht="25.5">
      <c r="A352" s="12">
        <v>221</v>
      </c>
      <c r="B352" s="63" t="s">
        <v>471</v>
      </c>
      <c r="C352" s="64" t="s">
        <v>429</v>
      </c>
      <c r="D352" s="63" t="s">
        <v>465</v>
      </c>
      <c r="E352" s="68" t="s">
        <v>622</v>
      </c>
      <c r="F352" s="68" t="s">
        <v>622</v>
      </c>
      <c r="G352" s="65" t="s">
        <v>65</v>
      </c>
      <c r="H352" s="14">
        <v>2</v>
      </c>
      <c r="I352" s="16">
        <v>5004</v>
      </c>
      <c r="J352" s="68" t="s">
        <v>622</v>
      </c>
      <c r="K352" s="14">
        <v>2</v>
      </c>
      <c r="L352" s="16">
        <v>5004</v>
      </c>
      <c r="M352" s="45">
        <v>2502</v>
      </c>
      <c r="N352" s="45">
        <v>2502</v>
      </c>
      <c r="O352" s="66" t="s">
        <v>381</v>
      </c>
      <c r="P352" s="70" t="s">
        <v>622</v>
      </c>
      <c r="Q352" s="15">
        <v>1</v>
      </c>
      <c r="R352" s="16">
        <f t="shared" si="51"/>
        <v>2</v>
      </c>
      <c r="S352" s="14">
        <f t="shared" si="52"/>
        <v>5004</v>
      </c>
      <c r="T352" s="13">
        <f t="shared" si="53"/>
        <v>2</v>
      </c>
      <c r="U352" s="14">
        <f t="shared" si="54"/>
        <v>5004</v>
      </c>
      <c r="V352" s="14">
        <f t="shared" si="55"/>
        <v>2502</v>
      </c>
      <c r="W352" s="14">
        <f t="shared" si="56"/>
        <v>2502</v>
      </c>
      <c r="X352" s="14">
        <v>2</v>
      </c>
      <c r="Y352" s="14"/>
    </row>
    <row r="353" spans="1:25" ht="25.5">
      <c r="A353" s="12">
        <v>222</v>
      </c>
      <c r="B353" s="63" t="s">
        <v>472</v>
      </c>
      <c r="C353" s="64" t="s">
        <v>429</v>
      </c>
      <c r="D353" s="63" t="s">
        <v>465</v>
      </c>
      <c r="E353" s="68" t="s">
        <v>622</v>
      </c>
      <c r="F353" s="68" t="s">
        <v>622</v>
      </c>
      <c r="G353" s="65" t="s">
        <v>65</v>
      </c>
      <c r="H353" s="14">
        <v>1</v>
      </c>
      <c r="I353" s="16">
        <v>2037</v>
      </c>
      <c r="J353" s="68" t="s">
        <v>622</v>
      </c>
      <c r="K353" s="14">
        <v>1</v>
      </c>
      <c r="L353" s="16">
        <v>2037</v>
      </c>
      <c r="M353" s="45">
        <v>1019</v>
      </c>
      <c r="N353" s="45">
        <v>1018</v>
      </c>
      <c r="O353" s="66" t="s">
        <v>381</v>
      </c>
      <c r="P353" s="70" t="s">
        <v>622</v>
      </c>
      <c r="Q353" s="15">
        <v>1</v>
      </c>
      <c r="R353" s="16">
        <f t="shared" si="51"/>
        <v>1</v>
      </c>
      <c r="S353" s="14">
        <f t="shared" si="52"/>
        <v>2037</v>
      </c>
      <c r="T353" s="13">
        <f t="shared" si="53"/>
        <v>1</v>
      </c>
      <c r="U353" s="14">
        <f t="shared" si="54"/>
        <v>2037</v>
      </c>
      <c r="V353" s="14">
        <f t="shared" si="55"/>
        <v>1019</v>
      </c>
      <c r="W353" s="14">
        <f t="shared" si="56"/>
        <v>1018</v>
      </c>
      <c r="X353" s="14">
        <v>1</v>
      </c>
      <c r="Y353" s="14"/>
    </row>
    <row r="354" spans="1:25" ht="25.5">
      <c r="A354" s="12">
        <v>223</v>
      </c>
      <c r="B354" s="63" t="s">
        <v>473</v>
      </c>
      <c r="C354" s="64" t="s">
        <v>429</v>
      </c>
      <c r="D354" s="63" t="s">
        <v>465</v>
      </c>
      <c r="E354" s="68" t="s">
        <v>622</v>
      </c>
      <c r="F354" s="68" t="s">
        <v>622</v>
      </c>
      <c r="G354" s="65" t="s">
        <v>65</v>
      </c>
      <c r="H354" s="14">
        <v>1</v>
      </c>
      <c r="I354" s="16">
        <v>3900</v>
      </c>
      <c r="J354" s="68" t="s">
        <v>622</v>
      </c>
      <c r="K354" s="14">
        <v>1</v>
      </c>
      <c r="L354" s="16">
        <v>3900</v>
      </c>
      <c r="M354" s="45">
        <v>1950</v>
      </c>
      <c r="N354" s="45">
        <v>1950</v>
      </c>
      <c r="O354" s="66" t="s">
        <v>381</v>
      </c>
      <c r="P354" s="70" t="s">
        <v>622</v>
      </c>
      <c r="Q354" s="15">
        <v>1</v>
      </c>
      <c r="R354" s="16">
        <f t="shared" si="51"/>
        <v>1</v>
      </c>
      <c r="S354" s="14">
        <f t="shared" si="52"/>
        <v>3900</v>
      </c>
      <c r="T354" s="13">
        <f t="shared" si="53"/>
        <v>1</v>
      </c>
      <c r="U354" s="14">
        <f t="shared" si="54"/>
        <v>3900</v>
      </c>
      <c r="V354" s="14">
        <f t="shared" si="55"/>
        <v>1950</v>
      </c>
      <c r="W354" s="14">
        <f t="shared" si="56"/>
        <v>1950</v>
      </c>
      <c r="X354" s="14">
        <v>1</v>
      </c>
      <c r="Y354" s="14"/>
    </row>
    <row r="355" spans="1:25" ht="25.5">
      <c r="A355" s="12">
        <v>224</v>
      </c>
      <c r="B355" s="63" t="s">
        <v>474</v>
      </c>
      <c r="C355" s="64" t="s">
        <v>429</v>
      </c>
      <c r="D355" s="63" t="s">
        <v>465</v>
      </c>
      <c r="E355" s="68" t="s">
        <v>622</v>
      </c>
      <c r="F355" s="68" t="s">
        <v>622</v>
      </c>
      <c r="G355" s="65" t="s">
        <v>65</v>
      </c>
      <c r="H355" s="14">
        <v>2</v>
      </c>
      <c r="I355" s="16">
        <v>9720</v>
      </c>
      <c r="J355" s="68" t="s">
        <v>622</v>
      </c>
      <c r="K355" s="14">
        <v>2</v>
      </c>
      <c r="L355" s="16">
        <v>9720</v>
      </c>
      <c r="M355" s="45">
        <v>4860</v>
      </c>
      <c r="N355" s="45">
        <v>4860</v>
      </c>
      <c r="O355" s="66" t="s">
        <v>381</v>
      </c>
      <c r="P355" s="70" t="s">
        <v>622</v>
      </c>
      <c r="Q355" s="15">
        <v>1</v>
      </c>
      <c r="R355" s="16">
        <f t="shared" si="51"/>
        <v>2</v>
      </c>
      <c r="S355" s="14">
        <f t="shared" si="52"/>
        <v>9720</v>
      </c>
      <c r="T355" s="13">
        <f t="shared" si="53"/>
        <v>2</v>
      </c>
      <c r="U355" s="14">
        <f t="shared" si="54"/>
        <v>9720</v>
      </c>
      <c r="V355" s="14">
        <f t="shared" si="55"/>
        <v>4860</v>
      </c>
      <c r="W355" s="14">
        <f t="shared" si="56"/>
        <v>4860</v>
      </c>
      <c r="X355" s="14">
        <v>2</v>
      </c>
      <c r="Y355" s="14"/>
    </row>
    <row r="356" spans="1:25" ht="25.5">
      <c r="A356" s="12">
        <v>225</v>
      </c>
      <c r="B356" s="63" t="s">
        <v>475</v>
      </c>
      <c r="C356" s="64" t="s">
        <v>429</v>
      </c>
      <c r="D356" s="63" t="s">
        <v>465</v>
      </c>
      <c r="E356" s="68" t="s">
        <v>622</v>
      </c>
      <c r="F356" s="68" t="s">
        <v>622</v>
      </c>
      <c r="G356" s="65" t="s">
        <v>65</v>
      </c>
      <c r="H356" s="14">
        <v>2</v>
      </c>
      <c r="I356" s="16">
        <v>14040</v>
      </c>
      <c r="J356" s="68" t="s">
        <v>622</v>
      </c>
      <c r="K356" s="14">
        <v>2</v>
      </c>
      <c r="L356" s="16">
        <v>14040</v>
      </c>
      <c r="M356" s="45">
        <v>7020</v>
      </c>
      <c r="N356" s="45">
        <v>7020</v>
      </c>
      <c r="O356" s="66" t="s">
        <v>381</v>
      </c>
      <c r="P356" s="70" t="s">
        <v>622</v>
      </c>
      <c r="Q356" s="15">
        <v>1</v>
      </c>
      <c r="R356" s="16">
        <f t="shared" si="51"/>
        <v>2</v>
      </c>
      <c r="S356" s="14">
        <f t="shared" si="52"/>
        <v>14040</v>
      </c>
      <c r="T356" s="13">
        <f t="shared" si="53"/>
        <v>2</v>
      </c>
      <c r="U356" s="14">
        <f t="shared" si="54"/>
        <v>14040</v>
      </c>
      <c r="V356" s="14">
        <f t="shared" si="55"/>
        <v>7020</v>
      </c>
      <c r="W356" s="14">
        <f t="shared" si="56"/>
        <v>7020</v>
      </c>
      <c r="X356" s="14">
        <v>2</v>
      </c>
      <c r="Y356" s="14"/>
    </row>
    <row r="357" spans="1:25" ht="25.5">
      <c r="A357" s="12">
        <v>226</v>
      </c>
      <c r="B357" s="63" t="s">
        <v>476</v>
      </c>
      <c r="C357" s="64" t="s">
        <v>429</v>
      </c>
      <c r="D357" s="63" t="s">
        <v>465</v>
      </c>
      <c r="E357" s="68" t="s">
        <v>622</v>
      </c>
      <c r="F357" s="68" t="s">
        <v>622</v>
      </c>
      <c r="G357" s="65" t="s">
        <v>65</v>
      </c>
      <c r="H357" s="14">
        <v>2</v>
      </c>
      <c r="I357" s="16">
        <v>6900</v>
      </c>
      <c r="J357" s="68" t="s">
        <v>622</v>
      </c>
      <c r="K357" s="14">
        <v>2</v>
      </c>
      <c r="L357" s="16">
        <v>6900</v>
      </c>
      <c r="M357" s="45">
        <v>3450</v>
      </c>
      <c r="N357" s="45">
        <v>3450</v>
      </c>
      <c r="O357" s="66" t="s">
        <v>381</v>
      </c>
      <c r="P357" s="70" t="s">
        <v>622</v>
      </c>
      <c r="Q357" s="15">
        <v>1</v>
      </c>
      <c r="R357" s="16">
        <f t="shared" si="51"/>
        <v>2</v>
      </c>
      <c r="S357" s="14">
        <f t="shared" si="52"/>
        <v>6900</v>
      </c>
      <c r="T357" s="13">
        <f t="shared" si="53"/>
        <v>2</v>
      </c>
      <c r="U357" s="14">
        <f t="shared" si="54"/>
        <v>6900</v>
      </c>
      <c r="V357" s="14">
        <f t="shared" si="55"/>
        <v>3450</v>
      </c>
      <c r="W357" s="14">
        <f t="shared" si="56"/>
        <v>3450</v>
      </c>
      <c r="X357" s="14">
        <v>2</v>
      </c>
      <c r="Y357" s="14"/>
    </row>
    <row r="358" spans="1:25" ht="51">
      <c r="A358" s="12">
        <v>227</v>
      </c>
      <c r="B358" s="63" t="s">
        <v>477</v>
      </c>
      <c r="C358" s="64" t="s">
        <v>429</v>
      </c>
      <c r="D358" s="63" t="s">
        <v>478</v>
      </c>
      <c r="E358" s="68" t="s">
        <v>622</v>
      </c>
      <c r="F358" s="68" t="s">
        <v>622</v>
      </c>
      <c r="G358" s="65" t="s">
        <v>65</v>
      </c>
      <c r="H358" s="14">
        <v>1</v>
      </c>
      <c r="I358" s="16">
        <v>5067</v>
      </c>
      <c r="J358" s="68" t="s">
        <v>622</v>
      </c>
      <c r="K358" s="14">
        <v>1</v>
      </c>
      <c r="L358" s="16">
        <v>5067</v>
      </c>
      <c r="M358" s="45">
        <v>2534</v>
      </c>
      <c r="N358" s="45">
        <v>2533</v>
      </c>
      <c r="O358" s="66" t="s">
        <v>381</v>
      </c>
      <c r="P358" s="70" t="s">
        <v>622</v>
      </c>
      <c r="Q358" s="15">
        <v>1</v>
      </c>
      <c r="R358" s="16">
        <f t="shared" si="51"/>
        <v>1</v>
      </c>
      <c r="S358" s="14">
        <f t="shared" si="52"/>
        <v>5067</v>
      </c>
      <c r="T358" s="13">
        <f t="shared" si="53"/>
        <v>1</v>
      </c>
      <c r="U358" s="14">
        <f t="shared" si="54"/>
        <v>5067</v>
      </c>
      <c r="V358" s="14">
        <f t="shared" si="55"/>
        <v>2534</v>
      </c>
      <c r="W358" s="14">
        <f t="shared" si="56"/>
        <v>2533</v>
      </c>
      <c r="X358" s="14">
        <v>1</v>
      </c>
      <c r="Y358" s="14"/>
    </row>
    <row r="359" spans="1:25" ht="25.5">
      <c r="A359" s="12">
        <v>228</v>
      </c>
      <c r="B359" s="63" t="s">
        <v>479</v>
      </c>
      <c r="C359" s="64" t="s">
        <v>429</v>
      </c>
      <c r="D359" s="63" t="s">
        <v>478</v>
      </c>
      <c r="E359" s="68" t="s">
        <v>622</v>
      </c>
      <c r="F359" s="68" t="s">
        <v>622</v>
      </c>
      <c r="G359" s="65" t="s">
        <v>65</v>
      </c>
      <c r="H359" s="14">
        <v>1</v>
      </c>
      <c r="I359" s="16">
        <v>1044</v>
      </c>
      <c r="J359" s="68" t="s">
        <v>622</v>
      </c>
      <c r="K359" s="14">
        <v>1</v>
      </c>
      <c r="L359" s="16">
        <v>1044</v>
      </c>
      <c r="M359" s="45">
        <v>522</v>
      </c>
      <c r="N359" s="45">
        <v>522</v>
      </c>
      <c r="O359" s="66" t="s">
        <v>381</v>
      </c>
      <c r="P359" s="70" t="s">
        <v>622</v>
      </c>
      <c r="Q359" s="15">
        <v>1</v>
      </c>
      <c r="R359" s="16">
        <f t="shared" ref="R359:R386" si="57">H359</f>
        <v>1</v>
      </c>
      <c r="S359" s="14">
        <f t="shared" ref="S359:S386" si="58">I359</f>
        <v>1044</v>
      </c>
      <c r="T359" s="13">
        <f t="shared" ref="T359:T386" si="59">K359</f>
        <v>1</v>
      </c>
      <c r="U359" s="14">
        <f t="shared" ref="U359:U386" si="60">L359</f>
        <v>1044</v>
      </c>
      <c r="V359" s="14">
        <f t="shared" ref="V359:V386" si="61">M359</f>
        <v>522</v>
      </c>
      <c r="W359" s="14">
        <f t="shared" ref="W359:W386" si="62">N359</f>
        <v>522</v>
      </c>
      <c r="X359" s="14">
        <v>1</v>
      </c>
      <c r="Y359" s="14"/>
    </row>
    <row r="360" spans="1:25" ht="25.5">
      <c r="A360" s="12">
        <v>229</v>
      </c>
      <c r="B360" s="63" t="s">
        <v>480</v>
      </c>
      <c r="C360" s="64" t="s">
        <v>429</v>
      </c>
      <c r="D360" s="63" t="s">
        <v>478</v>
      </c>
      <c r="E360" s="68" t="s">
        <v>622</v>
      </c>
      <c r="F360" s="68" t="s">
        <v>622</v>
      </c>
      <c r="G360" s="65" t="s">
        <v>65</v>
      </c>
      <c r="H360" s="14">
        <v>1</v>
      </c>
      <c r="I360" s="16">
        <v>2826</v>
      </c>
      <c r="J360" s="68" t="s">
        <v>622</v>
      </c>
      <c r="K360" s="14">
        <v>1</v>
      </c>
      <c r="L360" s="16">
        <v>2826</v>
      </c>
      <c r="M360" s="45">
        <v>1413</v>
      </c>
      <c r="N360" s="45">
        <v>1413</v>
      </c>
      <c r="O360" s="66" t="s">
        <v>381</v>
      </c>
      <c r="P360" s="70" t="s">
        <v>622</v>
      </c>
      <c r="Q360" s="15">
        <v>1</v>
      </c>
      <c r="R360" s="16">
        <f t="shared" si="57"/>
        <v>1</v>
      </c>
      <c r="S360" s="14">
        <f t="shared" si="58"/>
        <v>2826</v>
      </c>
      <c r="T360" s="13">
        <f t="shared" si="59"/>
        <v>1</v>
      </c>
      <c r="U360" s="14">
        <f t="shared" si="60"/>
        <v>2826</v>
      </c>
      <c r="V360" s="14">
        <f t="shared" si="61"/>
        <v>1413</v>
      </c>
      <c r="W360" s="14">
        <f t="shared" si="62"/>
        <v>1413</v>
      </c>
      <c r="X360" s="14">
        <v>1</v>
      </c>
      <c r="Y360" s="14"/>
    </row>
    <row r="361" spans="1:25" ht="25.5">
      <c r="A361" s="12">
        <v>230</v>
      </c>
      <c r="B361" s="63" t="s">
        <v>481</v>
      </c>
      <c r="C361" s="64" t="s">
        <v>429</v>
      </c>
      <c r="D361" s="63" t="s">
        <v>478</v>
      </c>
      <c r="E361" s="68" t="s">
        <v>622</v>
      </c>
      <c r="F361" s="68" t="s">
        <v>622</v>
      </c>
      <c r="G361" s="65" t="s">
        <v>65</v>
      </c>
      <c r="H361" s="14">
        <v>1</v>
      </c>
      <c r="I361" s="16">
        <v>3849</v>
      </c>
      <c r="J361" s="68" t="s">
        <v>622</v>
      </c>
      <c r="K361" s="14">
        <v>1</v>
      </c>
      <c r="L361" s="16">
        <v>3849</v>
      </c>
      <c r="M361" s="45">
        <v>1925</v>
      </c>
      <c r="N361" s="45">
        <v>1924</v>
      </c>
      <c r="O361" s="66" t="s">
        <v>381</v>
      </c>
      <c r="P361" s="70" t="s">
        <v>622</v>
      </c>
      <c r="Q361" s="15">
        <v>1</v>
      </c>
      <c r="R361" s="16">
        <f t="shared" si="57"/>
        <v>1</v>
      </c>
      <c r="S361" s="14">
        <f t="shared" si="58"/>
        <v>3849</v>
      </c>
      <c r="T361" s="13">
        <f t="shared" si="59"/>
        <v>1</v>
      </c>
      <c r="U361" s="14">
        <f t="shared" si="60"/>
        <v>3849</v>
      </c>
      <c r="V361" s="14">
        <f t="shared" si="61"/>
        <v>1925</v>
      </c>
      <c r="W361" s="14">
        <f t="shared" si="62"/>
        <v>1924</v>
      </c>
      <c r="X361" s="14">
        <v>1</v>
      </c>
      <c r="Y361" s="14"/>
    </row>
    <row r="362" spans="1:25" ht="25.5">
      <c r="A362" s="12">
        <v>231</v>
      </c>
      <c r="B362" s="63" t="s">
        <v>482</v>
      </c>
      <c r="C362" s="64" t="s">
        <v>436</v>
      </c>
      <c r="D362" s="63" t="s">
        <v>478</v>
      </c>
      <c r="E362" s="68" t="s">
        <v>622</v>
      </c>
      <c r="F362" s="68" t="s">
        <v>622</v>
      </c>
      <c r="G362" s="65" t="s">
        <v>65</v>
      </c>
      <c r="H362" s="14">
        <v>3</v>
      </c>
      <c r="I362" s="16">
        <v>8604</v>
      </c>
      <c r="J362" s="68" t="s">
        <v>622</v>
      </c>
      <c r="K362" s="14">
        <v>3</v>
      </c>
      <c r="L362" s="16">
        <v>8604</v>
      </c>
      <c r="M362" s="45">
        <v>4302</v>
      </c>
      <c r="N362" s="45">
        <v>4302</v>
      </c>
      <c r="O362" s="66" t="s">
        <v>381</v>
      </c>
      <c r="P362" s="70" t="s">
        <v>622</v>
      </c>
      <c r="Q362" s="15">
        <v>1</v>
      </c>
      <c r="R362" s="16">
        <f t="shared" si="57"/>
        <v>3</v>
      </c>
      <c r="S362" s="14">
        <f t="shared" si="58"/>
        <v>8604</v>
      </c>
      <c r="T362" s="13">
        <f t="shared" si="59"/>
        <v>3</v>
      </c>
      <c r="U362" s="14">
        <f t="shared" si="60"/>
        <v>8604</v>
      </c>
      <c r="V362" s="14">
        <f t="shared" si="61"/>
        <v>4302</v>
      </c>
      <c r="W362" s="14">
        <f t="shared" si="62"/>
        <v>4302</v>
      </c>
      <c r="X362" s="14">
        <v>3</v>
      </c>
      <c r="Y362" s="14"/>
    </row>
    <row r="363" spans="1:25" ht="25.5">
      <c r="A363" s="12">
        <v>232</v>
      </c>
      <c r="B363" s="63" t="s">
        <v>483</v>
      </c>
      <c r="C363" s="64" t="s">
        <v>429</v>
      </c>
      <c r="D363" s="63" t="s">
        <v>484</v>
      </c>
      <c r="E363" s="68" t="s">
        <v>622</v>
      </c>
      <c r="F363" s="68" t="s">
        <v>622</v>
      </c>
      <c r="G363" s="65" t="s">
        <v>65</v>
      </c>
      <c r="H363" s="14">
        <v>4</v>
      </c>
      <c r="I363" s="16">
        <v>1800</v>
      </c>
      <c r="J363" s="68" t="s">
        <v>622</v>
      </c>
      <c r="K363" s="14">
        <v>4</v>
      </c>
      <c r="L363" s="16">
        <v>1800</v>
      </c>
      <c r="M363" s="45">
        <v>900</v>
      </c>
      <c r="N363" s="45">
        <v>900</v>
      </c>
      <c r="O363" s="66" t="s">
        <v>381</v>
      </c>
      <c r="P363" s="70" t="s">
        <v>622</v>
      </c>
      <c r="Q363" s="15">
        <v>1</v>
      </c>
      <c r="R363" s="16">
        <f t="shared" si="57"/>
        <v>4</v>
      </c>
      <c r="S363" s="14">
        <f t="shared" si="58"/>
        <v>1800</v>
      </c>
      <c r="T363" s="13">
        <f t="shared" si="59"/>
        <v>4</v>
      </c>
      <c r="U363" s="14">
        <f t="shared" si="60"/>
        <v>1800</v>
      </c>
      <c r="V363" s="14">
        <f t="shared" si="61"/>
        <v>900</v>
      </c>
      <c r="W363" s="14">
        <f t="shared" si="62"/>
        <v>900</v>
      </c>
      <c r="X363" s="14">
        <v>4</v>
      </c>
      <c r="Y363" s="14"/>
    </row>
    <row r="364" spans="1:25" ht="25.5">
      <c r="A364" s="12">
        <v>233</v>
      </c>
      <c r="B364" s="63" t="s">
        <v>485</v>
      </c>
      <c r="C364" s="64" t="s">
        <v>429</v>
      </c>
      <c r="D364" s="63" t="s">
        <v>484</v>
      </c>
      <c r="E364" s="68" t="s">
        <v>622</v>
      </c>
      <c r="F364" s="68" t="s">
        <v>622</v>
      </c>
      <c r="G364" s="65" t="s">
        <v>65</v>
      </c>
      <c r="H364" s="14">
        <v>15</v>
      </c>
      <c r="I364" s="16">
        <v>9510</v>
      </c>
      <c r="J364" s="68" t="s">
        <v>622</v>
      </c>
      <c r="K364" s="14">
        <v>15</v>
      </c>
      <c r="L364" s="16">
        <v>9510</v>
      </c>
      <c r="M364" s="45">
        <v>4755</v>
      </c>
      <c r="N364" s="45">
        <v>4755</v>
      </c>
      <c r="O364" s="66" t="s">
        <v>381</v>
      </c>
      <c r="P364" s="70" t="s">
        <v>622</v>
      </c>
      <c r="Q364" s="15">
        <v>1</v>
      </c>
      <c r="R364" s="16">
        <f t="shared" si="57"/>
        <v>15</v>
      </c>
      <c r="S364" s="14">
        <f t="shared" si="58"/>
        <v>9510</v>
      </c>
      <c r="T364" s="13">
        <f t="shared" si="59"/>
        <v>15</v>
      </c>
      <c r="U364" s="14">
        <f t="shared" si="60"/>
        <v>9510</v>
      </c>
      <c r="V364" s="14">
        <f t="shared" si="61"/>
        <v>4755</v>
      </c>
      <c r="W364" s="14">
        <f t="shared" si="62"/>
        <v>4755</v>
      </c>
      <c r="X364" s="14">
        <v>15</v>
      </c>
      <c r="Y364" s="14"/>
    </row>
    <row r="365" spans="1:25" ht="25.5">
      <c r="A365" s="12">
        <v>234</v>
      </c>
      <c r="B365" s="63" t="s">
        <v>486</v>
      </c>
      <c r="C365" s="64" t="s">
        <v>436</v>
      </c>
      <c r="D365" s="63" t="s">
        <v>484</v>
      </c>
      <c r="E365" s="68" t="s">
        <v>622</v>
      </c>
      <c r="F365" s="68" t="s">
        <v>622</v>
      </c>
      <c r="G365" s="65" t="s">
        <v>65</v>
      </c>
      <c r="H365" s="14">
        <v>6</v>
      </c>
      <c r="I365" s="16">
        <v>4500</v>
      </c>
      <c r="J365" s="68" t="s">
        <v>622</v>
      </c>
      <c r="K365" s="14">
        <v>6</v>
      </c>
      <c r="L365" s="16">
        <v>4500</v>
      </c>
      <c r="M365" s="45">
        <v>2250</v>
      </c>
      <c r="N365" s="45">
        <v>2250</v>
      </c>
      <c r="O365" s="66" t="s">
        <v>381</v>
      </c>
      <c r="P365" s="70" t="s">
        <v>622</v>
      </c>
      <c r="Q365" s="15">
        <v>1</v>
      </c>
      <c r="R365" s="16">
        <f t="shared" si="57"/>
        <v>6</v>
      </c>
      <c r="S365" s="14">
        <f t="shared" si="58"/>
        <v>4500</v>
      </c>
      <c r="T365" s="13">
        <f t="shared" si="59"/>
        <v>6</v>
      </c>
      <c r="U365" s="14">
        <f t="shared" si="60"/>
        <v>4500</v>
      </c>
      <c r="V365" s="14">
        <f t="shared" si="61"/>
        <v>2250</v>
      </c>
      <c r="W365" s="14">
        <f t="shared" si="62"/>
        <v>2250</v>
      </c>
      <c r="X365" s="14">
        <v>6</v>
      </c>
      <c r="Y365" s="14"/>
    </row>
    <row r="366" spans="1:25" ht="25.5">
      <c r="A366" s="12">
        <v>235</v>
      </c>
      <c r="B366" s="63" t="s">
        <v>487</v>
      </c>
      <c r="C366" s="64" t="s">
        <v>436</v>
      </c>
      <c r="D366" s="63" t="s">
        <v>478</v>
      </c>
      <c r="E366" s="68" t="s">
        <v>622</v>
      </c>
      <c r="F366" s="68" t="s">
        <v>622</v>
      </c>
      <c r="G366" s="65" t="s">
        <v>65</v>
      </c>
      <c r="H366" s="14">
        <v>2</v>
      </c>
      <c r="I366" s="16">
        <v>9096</v>
      </c>
      <c r="J366" s="68" t="s">
        <v>622</v>
      </c>
      <c r="K366" s="14">
        <v>2</v>
      </c>
      <c r="L366" s="16">
        <v>9096</v>
      </c>
      <c r="M366" s="45">
        <v>4548</v>
      </c>
      <c r="N366" s="45">
        <v>4548</v>
      </c>
      <c r="O366" s="66" t="s">
        <v>381</v>
      </c>
      <c r="P366" s="70" t="s">
        <v>622</v>
      </c>
      <c r="Q366" s="15">
        <v>1</v>
      </c>
      <c r="R366" s="16">
        <f t="shared" si="57"/>
        <v>2</v>
      </c>
      <c r="S366" s="14">
        <f t="shared" si="58"/>
        <v>9096</v>
      </c>
      <c r="T366" s="13">
        <f t="shared" si="59"/>
        <v>2</v>
      </c>
      <c r="U366" s="14">
        <f t="shared" si="60"/>
        <v>9096</v>
      </c>
      <c r="V366" s="14">
        <f t="shared" si="61"/>
        <v>4548</v>
      </c>
      <c r="W366" s="14">
        <f t="shared" si="62"/>
        <v>4548</v>
      </c>
      <c r="X366" s="14">
        <v>2</v>
      </c>
      <c r="Y366" s="14"/>
    </row>
    <row r="367" spans="1:25" ht="25.5">
      <c r="A367" s="12">
        <v>236</v>
      </c>
      <c r="B367" s="63" t="s">
        <v>488</v>
      </c>
      <c r="C367" s="64" t="s">
        <v>429</v>
      </c>
      <c r="D367" s="63" t="s">
        <v>422</v>
      </c>
      <c r="E367" s="68" t="s">
        <v>622</v>
      </c>
      <c r="F367" s="68" t="s">
        <v>622</v>
      </c>
      <c r="G367" s="65" t="s">
        <v>65</v>
      </c>
      <c r="H367" s="14">
        <v>1</v>
      </c>
      <c r="I367" s="16">
        <v>348.96000000000004</v>
      </c>
      <c r="J367" s="68" t="s">
        <v>622</v>
      </c>
      <c r="K367" s="14">
        <v>1</v>
      </c>
      <c r="L367" s="16">
        <v>348.96000000000004</v>
      </c>
      <c r="M367" s="45">
        <v>174</v>
      </c>
      <c r="N367" s="45">
        <v>174.96</v>
      </c>
      <c r="O367" s="66" t="s">
        <v>381</v>
      </c>
      <c r="P367" s="70" t="s">
        <v>622</v>
      </c>
      <c r="Q367" s="15">
        <v>1</v>
      </c>
      <c r="R367" s="16">
        <f t="shared" si="57"/>
        <v>1</v>
      </c>
      <c r="S367" s="14">
        <f t="shared" si="58"/>
        <v>348.96000000000004</v>
      </c>
      <c r="T367" s="13">
        <f t="shared" si="59"/>
        <v>1</v>
      </c>
      <c r="U367" s="14">
        <f t="shared" si="60"/>
        <v>348.96000000000004</v>
      </c>
      <c r="V367" s="14">
        <f t="shared" si="61"/>
        <v>174</v>
      </c>
      <c r="W367" s="14">
        <f t="shared" si="62"/>
        <v>174.96</v>
      </c>
      <c r="X367" s="14">
        <v>1</v>
      </c>
      <c r="Y367" s="14"/>
    </row>
    <row r="368" spans="1:25" ht="25.5">
      <c r="A368" s="12">
        <v>237</v>
      </c>
      <c r="B368" s="63" t="s">
        <v>489</v>
      </c>
      <c r="C368" s="64" t="s">
        <v>490</v>
      </c>
      <c r="D368" s="63" t="s">
        <v>491</v>
      </c>
      <c r="E368" s="68" t="s">
        <v>622</v>
      </c>
      <c r="F368" s="68" t="s">
        <v>622</v>
      </c>
      <c r="G368" s="65" t="s">
        <v>65</v>
      </c>
      <c r="H368" s="14">
        <v>1</v>
      </c>
      <c r="I368" s="16">
        <v>595</v>
      </c>
      <c r="J368" s="68" t="s">
        <v>622</v>
      </c>
      <c r="K368" s="14">
        <v>1</v>
      </c>
      <c r="L368" s="16">
        <v>595</v>
      </c>
      <c r="M368" s="45">
        <v>298</v>
      </c>
      <c r="N368" s="45">
        <v>297</v>
      </c>
      <c r="O368" s="66" t="s">
        <v>381</v>
      </c>
      <c r="P368" s="70" t="s">
        <v>622</v>
      </c>
      <c r="Q368" s="15">
        <v>1</v>
      </c>
      <c r="R368" s="16">
        <f t="shared" si="57"/>
        <v>1</v>
      </c>
      <c r="S368" s="14">
        <f t="shared" si="58"/>
        <v>595</v>
      </c>
      <c r="T368" s="13">
        <f t="shared" si="59"/>
        <v>1</v>
      </c>
      <c r="U368" s="14">
        <f t="shared" si="60"/>
        <v>595</v>
      </c>
      <c r="V368" s="14">
        <f t="shared" si="61"/>
        <v>298</v>
      </c>
      <c r="W368" s="14">
        <f t="shared" si="62"/>
        <v>297</v>
      </c>
      <c r="X368" s="14">
        <v>1</v>
      </c>
      <c r="Y368" s="14"/>
    </row>
    <row r="369" spans="1:25" ht="51">
      <c r="A369" s="12">
        <v>238</v>
      </c>
      <c r="B369" s="63" t="s">
        <v>492</v>
      </c>
      <c r="C369" s="64" t="s">
        <v>429</v>
      </c>
      <c r="D369" s="63" t="s">
        <v>422</v>
      </c>
      <c r="E369" s="68" t="s">
        <v>622</v>
      </c>
      <c r="F369" s="68" t="s">
        <v>622</v>
      </c>
      <c r="G369" s="65" t="s">
        <v>65</v>
      </c>
      <c r="H369" s="14">
        <v>1</v>
      </c>
      <c r="I369" s="16">
        <v>849</v>
      </c>
      <c r="J369" s="68" t="s">
        <v>622</v>
      </c>
      <c r="K369" s="14">
        <v>1</v>
      </c>
      <c r="L369" s="16">
        <v>849</v>
      </c>
      <c r="M369" s="45">
        <v>425</v>
      </c>
      <c r="N369" s="45">
        <v>424</v>
      </c>
      <c r="O369" s="66" t="s">
        <v>381</v>
      </c>
      <c r="P369" s="70" t="s">
        <v>622</v>
      </c>
      <c r="Q369" s="15">
        <v>1</v>
      </c>
      <c r="R369" s="16">
        <f t="shared" si="57"/>
        <v>1</v>
      </c>
      <c r="S369" s="14">
        <f t="shared" si="58"/>
        <v>849</v>
      </c>
      <c r="T369" s="13">
        <f t="shared" si="59"/>
        <v>1</v>
      </c>
      <c r="U369" s="14">
        <f t="shared" si="60"/>
        <v>849</v>
      </c>
      <c r="V369" s="14">
        <f t="shared" si="61"/>
        <v>425</v>
      </c>
      <c r="W369" s="14">
        <f t="shared" si="62"/>
        <v>424</v>
      </c>
      <c r="X369" s="14">
        <v>1</v>
      </c>
      <c r="Y369" s="14"/>
    </row>
    <row r="370" spans="1:25" ht="25.5">
      <c r="A370" s="12">
        <v>239</v>
      </c>
      <c r="B370" s="63" t="s">
        <v>493</v>
      </c>
      <c r="C370" s="64" t="s">
        <v>436</v>
      </c>
      <c r="D370" s="63" t="s">
        <v>494</v>
      </c>
      <c r="E370" s="68" t="s">
        <v>622</v>
      </c>
      <c r="F370" s="68" t="s">
        <v>622</v>
      </c>
      <c r="G370" s="65" t="s">
        <v>65</v>
      </c>
      <c r="H370" s="14">
        <v>5</v>
      </c>
      <c r="I370" s="16">
        <v>8280</v>
      </c>
      <c r="J370" s="68" t="s">
        <v>622</v>
      </c>
      <c r="K370" s="14">
        <v>5</v>
      </c>
      <c r="L370" s="16">
        <v>8280</v>
      </c>
      <c r="M370" s="45">
        <v>4140</v>
      </c>
      <c r="N370" s="45">
        <v>4140</v>
      </c>
      <c r="O370" s="66" t="s">
        <v>381</v>
      </c>
      <c r="P370" s="70" t="s">
        <v>622</v>
      </c>
      <c r="Q370" s="15">
        <v>1</v>
      </c>
      <c r="R370" s="16">
        <f t="shared" si="57"/>
        <v>5</v>
      </c>
      <c r="S370" s="14">
        <f t="shared" si="58"/>
        <v>8280</v>
      </c>
      <c r="T370" s="13">
        <f t="shared" si="59"/>
        <v>5</v>
      </c>
      <c r="U370" s="14">
        <f t="shared" si="60"/>
        <v>8280</v>
      </c>
      <c r="V370" s="14">
        <f t="shared" si="61"/>
        <v>4140</v>
      </c>
      <c r="W370" s="14">
        <f t="shared" si="62"/>
        <v>4140</v>
      </c>
      <c r="X370" s="14">
        <v>5</v>
      </c>
      <c r="Y370" s="14"/>
    </row>
    <row r="371" spans="1:25" ht="38.25">
      <c r="A371" s="12">
        <v>240</v>
      </c>
      <c r="B371" s="63" t="s">
        <v>495</v>
      </c>
      <c r="C371" s="64" t="s">
        <v>429</v>
      </c>
      <c r="D371" s="63" t="s">
        <v>494</v>
      </c>
      <c r="E371" s="68" t="s">
        <v>622</v>
      </c>
      <c r="F371" s="68" t="s">
        <v>622</v>
      </c>
      <c r="G371" s="65" t="s">
        <v>65</v>
      </c>
      <c r="H371" s="14">
        <v>2</v>
      </c>
      <c r="I371" s="16">
        <v>2802</v>
      </c>
      <c r="J371" s="68" t="s">
        <v>622</v>
      </c>
      <c r="K371" s="14">
        <v>2</v>
      </c>
      <c r="L371" s="16">
        <v>2802</v>
      </c>
      <c r="M371" s="45">
        <v>1402</v>
      </c>
      <c r="N371" s="45">
        <v>1400</v>
      </c>
      <c r="O371" s="66" t="s">
        <v>381</v>
      </c>
      <c r="P371" s="70" t="s">
        <v>622</v>
      </c>
      <c r="Q371" s="15">
        <v>1</v>
      </c>
      <c r="R371" s="16">
        <f t="shared" si="57"/>
        <v>2</v>
      </c>
      <c r="S371" s="14">
        <f t="shared" si="58"/>
        <v>2802</v>
      </c>
      <c r="T371" s="13">
        <f t="shared" si="59"/>
        <v>2</v>
      </c>
      <c r="U371" s="14">
        <f t="shared" si="60"/>
        <v>2802</v>
      </c>
      <c r="V371" s="14">
        <f t="shared" si="61"/>
        <v>1402</v>
      </c>
      <c r="W371" s="14">
        <f t="shared" si="62"/>
        <v>1400</v>
      </c>
      <c r="X371" s="14">
        <v>2</v>
      </c>
      <c r="Y371" s="14"/>
    </row>
    <row r="372" spans="1:25" ht="25.5">
      <c r="A372" s="12">
        <v>241</v>
      </c>
      <c r="B372" s="63" t="s">
        <v>496</v>
      </c>
      <c r="C372" s="64" t="s">
        <v>429</v>
      </c>
      <c r="D372" s="63" t="s">
        <v>494</v>
      </c>
      <c r="E372" s="68" t="s">
        <v>622</v>
      </c>
      <c r="F372" s="68" t="s">
        <v>622</v>
      </c>
      <c r="G372" s="65" t="s">
        <v>65</v>
      </c>
      <c r="H372" s="14">
        <v>2</v>
      </c>
      <c r="I372" s="16">
        <v>1596</v>
      </c>
      <c r="J372" s="68" t="s">
        <v>622</v>
      </c>
      <c r="K372" s="14">
        <v>2</v>
      </c>
      <c r="L372" s="16">
        <v>1596</v>
      </c>
      <c r="M372" s="45">
        <v>798</v>
      </c>
      <c r="N372" s="45">
        <v>798</v>
      </c>
      <c r="O372" s="66" t="s">
        <v>381</v>
      </c>
      <c r="P372" s="70" t="s">
        <v>622</v>
      </c>
      <c r="Q372" s="15">
        <v>1</v>
      </c>
      <c r="R372" s="16">
        <f t="shared" si="57"/>
        <v>2</v>
      </c>
      <c r="S372" s="14">
        <f t="shared" si="58"/>
        <v>1596</v>
      </c>
      <c r="T372" s="13">
        <f t="shared" si="59"/>
        <v>2</v>
      </c>
      <c r="U372" s="14">
        <f t="shared" si="60"/>
        <v>1596</v>
      </c>
      <c r="V372" s="14">
        <f t="shared" si="61"/>
        <v>798</v>
      </c>
      <c r="W372" s="14">
        <f t="shared" si="62"/>
        <v>798</v>
      </c>
      <c r="X372" s="14">
        <v>2</v>
      </c>
      <c r="Y372" s="14"/>
    </row>
    <row r="373" spans="1:25" ht="25.5">
      <c r="A373" s="12">
        <v>242</v>
      </c>
      <c r="B373" s="63" t="s">
        <v>497</v>
      </c>
      <c r="C373" s="64" t="s">
        <v>436</v>
      </c>
      <c r="D373" s="63" t="s">
        <v>494</v>
      </c>
      <c r="E373" s="68" t="s">
        <v>622</v>
      </c>
      <c r="F373" s="68" t="s">
        <v>622</v>
      </c>
      <c r="G373" s="65" t="s">
        <v>65</v>
      </c>
      <c r="H373" s="14">
        <v>3</v>
      </c>
      <c r="I373" s="16">
        <v>5760</v>
      </c>
      <c r="J373" s="68" t="s">
        <v>622</v>
      </c>
      <c r="K373" s="14">
        <v>3</v>
      </c>
      <c r="L373" s="16">
        <v>5760</v>
      </c>
      <c r="M373" s="45">
        <v>2880</v>
      </c>
      <c r="N373" s="45">
        <v>2880</v>
      </c>
      <c r="O373" s="66" t="s">
        <v>381</v>
      </c>
      <c r="P373" s="70" t="s">
        <v>622</v>
      </c>
      <c r="Q373" s="15">
        <v>1</v>
      </c>
      <c r="R373" s="16">
        <f t="shared" si="57"/>
        <v>3</v>
      </c>
      <c r="S373" s="14">
        <f t="shared" si="58"/>
        <v>5760</v>
      </c>
      <c r="T373" s="13">
        <f t="shared" si="59"/>
        <v>3</v>
      </c>
      <c r="U373" s="14">
        <f t="shared" si="60"/>
        <v>5760</v>
      </c>
      <c r="V373" s="14">
        <f t="shared" si="61"/>
        <v>2880</v>
      </c>
      <c r="W373" s="14">
        <f t="shared" si="62"/>
        <v>2880</v>
      </c>
      <c r="X373" s="14">
        <v>3</v>
      </c>
      <c r="Y373" s="14"/>
    </row>
    <row r="374" spans="1:25" ht="25.5">
      <c r="A374" s="12">
        <v>243</v>
      </c>
      <c r="B374" s="63" t="s">
        <v>498</v>
      </c>
      <c r="C374" s="64" t="s">
        <v>457</v>
      </c>
      <c r="D374" s="63" t="s">
        <v>491</v>
      </c>
      <c r="E374" s="68" t="s">
        <v>622</v>
      </c>
      <c r="F374" s="68" t="s">
        <v>622</v>
      </c>
      <c r="G374" s="65" t="s">
        <v>65</v>
      </c>
      <c r="H374" s="14">
        <v>1</v>
      </c>
      <c r="I374" s="16">
        <v>5998.9800000000005</v>
      </c>
      <c r="J374" s="68" t="s">
        <v>622</v>
      </c>
      <c r="K374" s="14">
        <v>1</v>
      </c>
      <c r="L374" s="16">
        <v>5998.9800000000005</v>
      </c>
      <c r="M374" s="45">
        <v>2999</v>
      </c>
      <c r="N374" s="45">
        <v>2999.98</v>
      </c>
      <c r="O374" s="66" t="s">
        <v>381</v>
      </c>
      <c r="P374" s="70" t="s">
        <v>622</v>
      </c>
      <c r="Q374" s="15">
        <v>1</v>
      </c>
      <c r="R374" s="16">
        <f t="shared" si="57"/>
        <v>1</v>
      </c>
      <c r="S374" s="14">
        <f t="shared" si="58"/>
        <v>5998.9800000000005</v>
      </c>
      <c r="T374" s="13">
        <f t="shared" si="59"/>
        <v>1</v>
      </c>
      <c r="U374" s="14">
        <f t="shared" si="60"/>
        <v>5998.9800000000005</v>
      </c>
      <c r="V374" s="14">
        <f t="shared" si="61"/>
        <v>2999</v>
      </c>
      <c r="W374" s="14">
        <f t="shared" si="62"/>
        <v>2999.98</v>
      </c>
      <c r="X374" s="14">
        <v>1</v>
      </c>
      <c r="Y374" s="14"/>
    </row>
    <row r="375" spans="1:25" ht="25.5">
      <c r="A375" s="12">
        <v>244</v>
      </c>
      <c r="B375" s="63" t="s">
        <v>499</v>
      </c>
      <c r="C375" s="64" t="s">
        <v>444</v>
      </c>
      <c r="D375" s="63" t="s">
        <v>491</v>
      </c>
      <c r="E375" s="68" t="s">
        <v>622</v>
      </c>
      <c r="F375" s="68" t="s">
        <v>622</v>
      </c>
      <c r="G375" s="65" t="s">
        <v>65</v>
      </c>
      <c r="H375" s="14">
        <v>1</v>
      </c>
      <c r="I375" s="16">
        <v>5508.63</v>
      </c>
      <c r="J375" s="68" t="s">
        <v>622</v>
      </c>
      <c r="K375" s="14">
        <v>1</v>
      </c>
      <c r="L375" s="16">
        <v>5508.63</v>
      </c>
      <c r="M375" s="45">
        <v>2754</v>
      </c>
      <c r="N375" s="45">
        <v>2754.63</v>
      </c>
      <c r="O375" s="66" t="s">
        <v>381</v>
      </c>
      <c r="P375" s="70" t="s">
        <v>622</v>
      </c>
      <c r="Q375" s="15">
        <v>1</v>
      </c>
      <c r="R375" s="16">
        <f t="shared" si="57"/>
        <v>1</v>
      </c>
      <c r="S375" s="14">
        <f t="shared" si="58"/>
        <v>5508.63</v>
      </c>
      <c r="T375" s="13">
        <f t="shared" si="59"/>
        <v>1</v>
      </c>
      <c r="U375" s="14">
        <f t="shared" si="60"/>
        <v>5508.63</v>
      </c>
      <c r="V375" s="14">
        <f t="shared" si="61"/>
        <v>2754</v>
      </c>
      <c r="W375" s="14">
        <f t="shared" si="62"/>
        <v>2754.63</v>
      </c>
      <c r="X375" s="14">
        <v>1</v>
      </c>
      <c r="Y375" s="14"/>
    </row>
    <row r="376" spans="1:25" ht="25.5">
      <c r="A376" s="12">
        <v>245</v>
      </c>
      <c r="B376" s="63" t="s">
        <v>500</v>
      </c>
      <c r="C376" s="64" t="s">
        <v>436</v>
      </c>
      <c r="D376" s="63" t="s">
        <v>465</v>
      </c>
      <c r="E376" s="68" t="s">
        <v>622</v>
      </c>
      <c r="F376" s="68" t="s">
        <v>622</v>
      </c>
      <c r="G376" s="65" t="s">
        <v>65</v>
      </c>
      <c r="H376" s="14">
        <v>1</v>
      </c>
      <c r="I376" s="16">
        <v>2292</v>
      </c>
      <c r="J376" s="68" t="s">
        <v>622</v>
      </c>
      <c r="K376" s="14">
        <v>1</v>
      </c>
      <c r="L376" s="16">
        <v>2292</v>
      </c>
      <c r="M376" s="45">
        <v>1146</v>
      </c>
      <c r="N376" s="45">
        <v>1146</v>
      </c>
      <c r="O376" s="66" t="s">
        <v>381</v>
      </c>
      <c r="P376" s="70" t="s">
        <v>622</v>
      </c>
      <c r="Q376" s="15">
        <v>1</v>
      </c>
      <c r="R376" s="16">
        <f t="shared" si="57"/>
        <v>1</v>
      </c>
      <c r="S376" s="14">
        <f t="shared" si="58"/>
        <v>2292</v>
      </c>
      <c r="T376" s="13">
        <f t="shared" si="59"/>
        <v>1</v>
      </c>
      <c r="U376" s="14">
        <f t="shared" si="60"/>
        <v>2292</v>
      </c>
      <c r="V376" s="14">
        <f t="shared" si="61"/>
        <v>1146</v>
      </c>
      <c r="W376" s="14">
        <f t="shared" si="62"/>
        <v>1146</v>
      </c>
      <c r="X376" s="14">
        <v>1</v>
      </c>
      <c r="Y376" s="14"/>
    </row>
    <row r="377" spans="1:25" ht="25.5">
      <c r="A377" s="12">
        <v>246</v>
      </c>
      <c r="B377" s="63" t="s">
        <v>501</v>
      </c>
      <c r="C377" s="64" t="s">
        <v>436</v>
      </c>
      <c r="D377" s="63" t="s">
        <v>465</v>
      </c>
      <c r="E377" s="68" t="s">
        <v>622</v>
      </c>
      <c r="F377" s="68" t="s">
        <v>622</v>
      </c>
      <c r="G377" s="65" t="s">
        <v>65</v>
      </c>
      <c r="H377" s="14">
        <v>1</v>
      </c>
      <c r="I377" s="16">
        <v>2289</v>
      </c>
      <c r="J377" s="68" t="s">
        <v>622</v>
      </c>
      <c r="K377" s="14">
        <v>1</v>
      </c>
      <c r="L377" s="16">
        <v>2289</v>
      </c>
      <c r="M377" s="45">
        <v>1145</v>
      </c>
      <c r="N377" s="45">
        <v>1144</v>
      </c>
      <c r="O377" s="66" t="s">
        <v>381</v>
      </c>
      <c r="P377" s="70" t="s">
        <v>622</v>
      </c>
      <c r="Q377" s="15">
        <v>1</v>
      </c>
      <c r="R377" s="16">
        <f t="shared" si="57"/>
        <v>1</v>
      </c>
      <c r="S377" s="14">
        <f t="shared" si="58"/>
        <v>2289</v>
      </c>
      <c r="T377" s="13">
        <f t="shared" si="59"/>
        <v>1</v>
      </c>
      <c r="U377" s="14">
        <f t="shared" si="60"/>
        <v>2289</v>
      </c>
      <c r="V377" s="14">
        <f t="shared" si="61"/>
        <v>1145</v>
      </c>
      <c r="W377" s="14">
        <f t="shared" si="62"/>
        <v>1144</v>
      </c>
      <c r="X377" s="14">
        <v>1</v>
      </c>
      <c r="Y377" s="14"/>
    </row>
    <row r="378" spans="1:25" ht="25.5">
      <c r="A378" s="12">
        <v>247</v>
      </c>
      <c r="B378" s="63" t="s">
        <v>502</v>
      </c>
      <c r="C378" s="64" t="s">
        <v>429</v>
      </c>
      <c r="D378" s="63" t="s">
        <v>465</v>
      </c>
      <c r="E378" s="68" t="s">
        <v>622</v>
      </c>
      <c r="F378" s="68" t="s">
        <v>622</v>
      </c>
      <c r="G378" s="65" t="s">
        <v>65</v>
      </c>
      <c r="H378" s="14">
        <v>1</v>
      </c>
      <c r="I378" s="16">
        <v>2097</v>
      </c>
      <c r="J378" s="68" t="s">
        <v>622</v>
      </c>
      <c r="K378" s="14">
        <v>1</v>
      </c>
      <c r="L378" s="16">
        <v>2097</v>
      </c>
      <c r="M378" s="45">
        <v>1049</v>
      </c>
      <c r="N378" s="45">
        <v>1048</v>
      </c>
      <c r="O378" s="66" t="s">
        <v>381</v>
      </c>
      <c r="P378" s="70" t="s">
        <v>622</v>
      </c>
      <c r="Q378" s="15">
        <v>1</v>
      </c>
      <c r="R378" s="16">
        <f t="shared" si="57"/>
        <v>1</v>
      </c>
      <c r="S378" s="14">
        <f t="shared" si="58"/>
        <v>2097</v>
      </c>
      <c r="T378" s="13">
        <f t="shared" si="59"/>
        <v>1</v>
      </c>
      <c r="U378" s="14">
        <f t="shared" si="60"/>
        <v>2097</v>
      </c>
      <c r="V378" s="14">
        <f t="shared" si="61"/>
        <v>1049</v>
      </c>
      <c r="W378" s="14">
        <f t="shared" si="62"/>
        <v>1048</v>
      </c>
      <c r="X378" s="14">
        <v>1</v>
      </c>
      <c r="Y378" s="14"/>
    </row>
    <row r="379" spans="1:25" ht="38.25">
      <c r="A379" s="12">
        <v>248</v>
      </c>
      <c r="B379" s="63" t="s">
        <v>503</v>
      </c>
      <c r="C379" s="64" t="s">
        <v>436</v>
      </c>
      <c r="D379" s="63" t="s">
        <v>465</v>
      </c>
      <c r="E379" s="68" t="s">
        <v>622</v>
      </c>
      <c r="F379" s="68" t="s">
        <v>622</v>
      </c>
      <c r="G379" s="65" t="s">
        <v>65</v>
      </c>
      <c r="H379" s="14">
        <v>1</v>
      </c>
      <c r="I379" s="16">
        <v>3552</v>
      </c>
      <c r="J379" s="68" t="s">
        <v>622</v>
      </c>
      <c r="K379" s="14">
        <v>1</v>
      </c>
      <c r="L379" s="16">
        <v>3552</v>
      </c>
      <c r="M379" s="45">
        <v>1776</v>
      </c>
      <c r="N379" s="45">
        <v>1776</v>
      </c>
      <c r="O379" s="66" t="s">
        <v>381</v>
      </c>
      <c r="P379" s="70" t="s">
        <v>622</v>
      </c>
      <c r="Q379" s="15">
        <v>1</v>
      </c>
      <c r="R379" s="16">
        <f t="shared" si="57"/>
        <v>1</v>
      </c>
      <c r="S379" s="14">
        <f t="shared" si="58"/>
        <v>3552</v>
      </c>
      <c r="T379" s="13">
        <f t="shared" si="59"/>
        <v>1</v>
      </c>
      <c r="U379" s="14">
        <f t="shared" si="60"/>
        <v>3552</v>
      </c>
      <c r="V379" s="14">
        <f t="shared" si="61"/>
        <v>1776</v>
      </c>
      <c r="W379" s="14">
        <f t="shared" si="62"/>
        <v>1776</v>
      </c>
      <c r="X379" s="14">
        <v>1</v>
      </c>
      <c r="Y379" s="14"/>
    </row>
    <row r="380" spans="1:25" ht="38.25">
      <c r="A380" s="12">
        <v>249</v>
      </c>
      <c r="B380" s="63" t="s">
        <v>504</v>
      </c>
      <c r="C380" s="64" t="s">
        <v>429</v>
      </c>
      <c r="D380" s="63" t="s">
        <v>465</v>
      </c>
      <c r="E380" s="68" t="s">
        <v>622</v>
      </c>
      <c r="F380" s="68" t="s">
        <v>622</v>
      </c>
      <c r="G380" s="65" t="s">
        <v>65</v>
      </c>
      <c r="H380" s="14">
        <v>1</v>
      </c>
      <c r="I380" s="16">
        <v>2925</v>
      </c>
      <c r="J380" s="68" t="s">
        <v>622</v>
      </c>
      <c r="K380" s="14">
        <v>1</v>
      </c>
      <c r="L380" s="16">
        <v>2925</v>
      </c>
      <c r="M380" s="45">
        <v>1463</v>
      </c>
      <c r="N380" s="45">
        <v>1462</v>
      </c>
      <c r="O380" s="66" t="s">
        <v>381</v>
      </c>
      <c r="P380" s="70" t="s">
        <v>622</v>
      </c>
      <c r="Q380" s="15">
        <v>1</v>
      </c>
      <c r="R380" s="16">
        <f t="shared" si="57"/>
        <v>1</v>
      </c>
      <c r="S380" s="14">
        <f t="shared" si="58"/>
        <v>2925</v>
      </c>
      <c r="T380" s="13">
        <f t="shared" si="59"/>
        <v>1</v>
      </c>
      <c r="U380" s="14">
        <f t="shared" si="60"/>
        <v>2925</v>
      </c>
      <c r="V380" s="14">
        <f t="shared" si="61"/>
        <v>1463</v>
      </c>
      <c r="W380" s="14">
        <f t="shared" si="62"/>
        <v>1462</v>
      </c>
      <c r="X380" s="14">
        <v>1</v>
      </c>
      <c r="Y380" s="14"/>
    </row>
    <row r="381" spans="1:25" ht="25.5">
      <c r="A381" s="12">
        <v>250</v>
      </c>
      <c r="B381" s="63" t="s">
        <v>505</v>
      </c>
      <c r="C381" s="64" t="s">
        <v>436</v>
      </c>
      <c r="D381" s="63" t="s">
        <v>465</v>
      </c>
      <c r="E381" s="68" t="s">
        <v>622</v>
      </c>
      <c r="F381" s="68" t="s">
        <v>622</v>
      </c>
      <c r="G381" s="65" t="s">
        <v>65</v>
      </c>
      <c r="H381" s="14">
        <v>2</v>
      </c>
      <c r="I381" s="16">
        <v>5484</v>
      </c>
      <c r="J381" s="68" t="s">
        <v>622</v>
      </c>
      <c r="K381" s="14">
        <v>2</v>
      </c>
      <c r="L381" s="16">
        <v>5484</v>
      </c>
      <c r="M381" s="45">
        <v>2742</v>
      </c>
      <c r="N381" s="45">
        <v>2742</v>
      </c>
      <c r="O381" s="66" t="s">
        <v>381</v>
      </c>
      <c r="P381" s="70" t="s">
        <v>622</v>
      </c>
      <c r="Q381" s="15">
        <v>1</v>
      </c>
      <c r="R381" s="16">
        <f t="shared" si="57"/>
        <v>2</v>
      </c>
      <c r="S381" s="14">
        <f t="shared" si="58"/>
        <v>5484</v>
      </c>
      <c r="T381" s="13">
        <f t="shared" si="59"/>
        <v>2</v>
      </c>
      <c r="U381" s="14">
        <f t="shared" si="60"/>
        <v>5484</v>
      </c>
      <c r="V381" s="14">
        <f t="shared" si="61"/>
        <v>2742</v>
      </c>
      <c r="W381" s="14">
        <f t="shared" si="62"/>
        <v>2742</v>
      </c>
      <c r="X381" s="14">
        <v>2</v>
      </c>
      <c r="Y381" s="14"/>
    </row>
    <row r="382" spans="1:25" ht="25.5">
      <c r="A382" s="12">
        <v>251</v>
      </c>
      <c r="B382" s="63" t="s">
        <v>506</v>
      </c>
      <c r="C382" s="64" t="s">
        <v>429</v>
      </c>
      <c r="D382" s="63" t="s">
        <v>465</v>
      </c>
      <c r="E382" s="68" t="s">
        <v>622</v>
      </c>
      <c r="F382" s="68" t="s">
        <v>622</v>
      </c>
      <c r="G382" s="65" t="s">
        <v>65</v>
      </c>
      <c r="H382" s="14">
        <v>1</v>
      </c>
      <c r="I382" s="16">
        <v>2355</v>
      </c>
      <c r="J382" s="68" t="s">
        <v>622</v>
      </c>
      <c r="K382" s="14">
        <v>1</v>
      </c>
      <c r="L382" s="16">
        <v>2355</v>
      </c>
      <c r="M382" s="45">
        <v>1178</v>
      </c>
      <c r="N382" s="45">
        <v>1177</v>
      </c>
      <c r="O382" s="66" t="s">
        <v>381</v>
      </c>
      <c r="P382" s="70" t="s">
        <v>622</v>
      </c>
      <c r="Q382" s="15">
        <v>1</v>
      </c>
      <c r="R382" s="16">
        <f t="shared" si="57"/>
        <v>1</v>
      </c>
      <c r="S382" s="14">
        <f t="shared" si="58"/>
        <v>2355</v>
      </c>
      <c r="T382" s="13">
        <f t="shared" si="59"/>
        <v>1</v>
      </c>
      <c r="U382" s="14">
        <f t="shared" si="60"/>
        <v>2355</v>
      </c>
      <c r="V382" s="14">
        <f t="shared" si="61"/>
        <v>1178</v>
      </c>
      <c r="W382" s="14">
        <f t="shared" si="62"/>
        <v>1177</v>
      </c>
      <c r="X382" s="14">
        <v>1</v>
      </c>
      <c r="Y382" s="14"/>
    </row>
    <row r="383" spans="1:25" ht="25.5">
      <c r="A383" s="12">
        <v>252</v>
      </c>
      <c r="B383" s="63" t="s">
        <v>507</v>
      </c>
      <c r="C383" s="64" t="s">
        <v>436</v>
      </c>
      <c r="D383" s="63" t="s">
        <v>465</v>
      </c>
      <c r="E383" s="68" t="s">
        <v>622</v>
      </c>
      <c r="F383" s="68" t="s">
        <v>622</v>
      </c>
      <c r="G383" s="65" t="s">
        <v>65</v>
      </c>
      <c r="H383" s="14">
        <v>1</v>
      </c>
      <c r="I383" s="16">
        <v>4608</v>
      </c>
      <c r="J383" s="68" t="s">
        <v>622</v>
      </c>
      <c r="K383" s="14">
        <v>1</v>
      </c>
      <c r="L383" s="16">
        <v>4608</v>
      </c>
      <c r="M383" s="45">
        <v>2304</v>
      </c>
      <c r="N383" s="45">
        <v>2304</v>
      </c>
      <c r="O383" s="66" t="s">
        <v>381</v>
      </c>
      <c r="P383" s="70" t="s">
        <v>622</v>
      </c>
      <c r="Q383" s="15">
        <v>1</v>
      </c>
      <c r="R383" s="16">
        <f t="shared" si="57"/>
        <v>1</v>
      </c>
      <c r="S383" s="14">
        <f t="shared" si="58"/>
        <v>4608</v>
      </c>
      <c r="T383" s="13">
        <f t="shared" si="59"/>
        <v>1</v>
      </c>
      <c r="U383" s="14">
        <f t="shared" si="60"/>
        <v>4608</v>
      </c>
      <c r="V383" s="14">
        <f t="shared" si="61"/>
        <v>2304</v>
      </c>
      <c r="W383" s="14">
        <f t="shared" si="62"/>
        <v>2304</v>
      </c>
      <c r="X383" s="14">
        <v>1</v>
      </c>
      <c r="Y383" s="14"/>
    </row>
    <row r="384" spans="1:25" ht="25.5">
      <c r="A384" s="12">
        <v>253</v>
      </c>
      <c r="B384" s="63" t="s">
        <v>508</v>
      </c>
      <c r="C384" s="64" t="s">
        <v>429</v>
      </c>
      <c r="D384" s="63" t="s">
        <v>465</v>
      </c>
      <c r="E384" s="68" t="s">
        <v>622</v>
      </c>
      <c r="F384" s="68" t="s">
        <v>622</v>
      </c>
      <c r="G384" s="65" t="s">
        <v>65</v>
      </c>
      <c r="H384" s="14">
        <v>1</v>
      </c>
      <c r="I384" s="16">
        <v>3006</v>
      </c>
      <c r="J384" s="68" t="s">
        <v>622</v>
      </c>
      <c r="K384" s="14">
        <v>1</v>
      </c>
      <c r="L384" s="16">
        <v>3006</v>
      </c>
      <c r="M384" s="45">
        <v>1503</v>
      </c>
      <c r="N384" s="45">
        <v>1503</v>
      </c>
      <c r="O384" s="66" t="s">
        <v>381</v>
      </c>
      <c r="P384" s="70" t="s">
        <v>622</v>
      </c>
      <c r="Q384" s="15">
        <v>1</v>
      </c>
      <c r="R384" s="16">
        <f t="shared" si="57"/>
        <v>1</v>
      </c>
      <c r="S384" s="14">
        <f t="shared" si="58"/>
        <v>3006</v>
      </c>
      <c r="T384" s="13">
        <f t="shared" si="59"/>
        <v>1</v>
      </c>
      <c r="U384" s="14">
        <f t="shared" si="60"/>
        <v>3006</v>
      </c>
      <c r="V384" s="14">
        <f t="shared" si="61"/>
        <v>1503</v>
      </c>
      <c r="W384" s="14">
        <f t="shared" si="62"/>
        <v>1503</v>
      </c>
      <c r="X384" s="14">
        <v>1</v>
      </c>
      <c r="Y384" s="14"/>
    </row>
    <row r="385" spans="1:25" ht="25.5">
      <c r="A385" s="12">
        <v>254</v>
      </c>
      <c r="B385" s="63" t="s">
        <v>509</v>
      </c>
      <c r="C385" s="64" t="s">
        <v>429</v>
      </c>
      <c r="D385" s="63" t="s">
        <v>465</v>
      </c>
      <c r="E385" s="68" t="s">
        <v>622</v>
      </c>
      <c r="F385" s="68" t="s">
        <v>622</v>
      </c>
      <c r="G385" s="65" t="s">
        <v>65</v>
      </c>
      <c r="H385" s="14">
        <v>1</v>
      </c>
      <c r="I385" s="16">
        <v>7080</v>
      </c>
      <c r="J385" s="68" t="s">
        <v>622</v>
      </c>
      <c r="K385" s="14">
        <v>1</v>
      </c>
      <c r="L385" s="16">
        <v>7080</v>
      </c>
      <c r="M385" s="45">
        <v>3540</v>
      </c>
      <c r="N385" s="45">
        <v>3540</v>
      </c>
      <c r="O385" s="66" t="s">
        <v>381</v>
      </c>
      <c r="P385" s="70" t="s">
        <v>622</v>
      </c>
      <c r="Q385" s="15">
        <v>1</v>
      </c>
      <c r="R385" s="16">
        <f t="shared" si="57"/>
        <v>1</v>
      </c>
      <c r="S385" s="14">
        <f t="shared" si="58"/>
        <v>7080</v>
      </c>
      <c r="T385" s="13">
        <f t="shared" si="59"/>
        <v>1</v>
      </c>
      <c r="U385" s="14">
        <f t="shared" si="60"/>
        <v>7080</v>
      </c>
      <c r="V385" s="14">
        <f t="shared" si="61"/>
        <v>3540</v>
      </c>
      <c r="W385" s="14">
        <f t="shared" si="62"/>
        <v>3540</v>
      </c>
      <c r="X385" s="14">
        <v>1</v>
      </c>
      <c r="Y385" s="14"/>
    </row>
    <row r="386" spans="1:25" ht="39" thickBot="1">
      <c r="A386" s="12">
        <v>255</v>
      </c>
      <c r="B386" s="63" t="s">
        <v>510</v>
      </c>
      <c r="C386" s="64" t="s">
        <v>436</v>
      </c>
      <c r="D386" s="63" t="s">
        <v>424</v>
      </c>
      <c r="E386" s="68" t="s">
        <v>622</v>
      </c>
      <c r="F386" s="68" t="s">
        <v>622</v>
      </c>
      <c r="G386" s="65" t="s">
        <v>65</v>
      </c>
      <c r="H386" s="14">
        <v>1</v>
      </c>
      <c r="I386" s="16">
        <v>400</v>
      </c>
      <c r="J386" s="68" t="s">
        <v>622</v>
      </c>
      <c r="K386" s="14">
        <v>1</v>
      </c>
      <c r="L386" s="16">
        <v>400</v>
      </c>
      <c r="M386" s="45">
        <v>200</v>
      </c>
      <c r="N386" s="45">
        <v>200</v>
      </c>
      <c r="O386" s="66" t="s">
        <v>381</v>
      </c>
      <c r="P386" s="70" t="s">
        <v>622</v>
      </c>
      <c r="Q386" s="15">
        <v>1</v>
      </c>
      <c r="R386" s="16">
        <f t="shared" si="57"/>
        <v>1</v>
      </c>
      <c r="S386" s="14">
        <f t="shared" si="58"/>
        <v>400</v>
      </c>
      <c r="T386" s="13">
        <f t="shared" si="59"/>
        <v>1</v>
      </c>
      <c r="U386" s="14">
        <f t="shared" si="60"/>
        <v>400</v>
      </c>
      <c r="V386" s="14">
        <f t="shared" si="61"/>
        <v>200</v>
      </c>
      <c r="W386" s="14">
        <f t="shared" si="62"/>
        <v>200</v>
      </c>
      <c r="X386" s="14">
        <v>1</v>
      </c>
      <c r="Y386" s="14"/>
    </row>
    <row r="387" spans="1:25" ht="26.25" thickBot="1">
      <c r="A387" s="17"/>
      <c r="B387" s="18" t="s">
        <v>511</v>
      </c>
      <c r="C387" s="54" t="s">
        <v>55</v>
      </c>
      <c r="D387" s="54" t="s">
        <v>55</v>
      </c>
      <c r="E387" s="54" t="s">
        <v>55</v>
      </c>
      <c r="F387" s="54" t="s">
        <v>55</v>
      </c>
      <c r="G387" s="49" t="s">
        <v>55</v>
      </c>
      <c r="H387" s="19">
        <f>SUM(Таблиця!R326:R386)</f>
        <v>127</v>
      </c>
      <c r="I387" s="20">
        <f>SUM(Таблиця!S326:S386)</f>
        <v>261414.8</v>
      </c>
      <c r="J387" s="69" t="s">
        <v>622</v>
      </c>
      <c r="K387" s="21">
        <f>SUM(Таблиця!T326:T386)</f>
        <v>127</v>
      </c>
      <c r="L387" s="22">
        <f>SUM(Таблиця!U326:U386)</f>
        <v>261414.8</v>
      </c>
      <c r="M387" s="46">
        <f>SUM(Таблиця!V326:V386)</f>
        <v>130723</v>
      </c>
      <c r="N387" s="46">
        <f>SUM(Таблиця!W326:W386)</f>
        <v>130691.8</v>
      </c>
      <c r="O387" s="69" t="s">
        <v>622</v>
      </c>
      <c r="P387" s="50" t="s">
        <v>55</v>
      </c>
    </row>
    <row r="388" spans="1:25" ht="15" customHeight="1" thickBot="1">
      <c r="A388" s="62" t="s">
        <v>512</v>
      </c>
      <c r="B388" s="9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</row>
    <row r="389" spans="1:25" ht="38.25">
      <c r="A389" s="12">
        <v>256</v>
      </c>
      <c r="B389" s="63" t="s">
        <v>513</v>
      </c>
      <c r="C389" s="64" t="s">
        <v>389</v>
      </c>
      <c r="D389" s="63" t="s">
        <v>419</v>
      </c>
      <c r="E389" s="68" t="s">
        <v>622</v>
      </c>
      <c r="F389" s="68" t="s">
        <v>622</v>
      </c>
      <c r="G389" s="65" t="s">
        <v>65</v>
      </c>
      <c r="H389" s="14">
        <v>19</v>
      </c>
      <c r="I389" s="16">
        <v>4750</v>
      </c>
      <c r="J389" s="68" t="s">
        <v>622</v>
      </c>
      <c r="K389" s="14">
        <v>19</v>
      </c>
      <c r="L389" s="16">
        <v>4750</v>
      </c>
      <c r="M389" s="45">
        <v>2375</v>
      </c>
      <c r="N389" s="45">
        <v>2375</v>
      </c>
      <c r="O389" s="66" t="s">
        <v>381</v>
      </c>
      <c r="P389" s="70" t="s">
        <v>622</v>
      </c>
      <c r="Q389" s="15">
        <v>1</v>
      </c>
      <c r="R389" s="16">
        <f t="shared" ref="R389:S391" si="63">H389</f>
        <v>19</v>
      </c>
      <c r="S389" s="14">
        <f t="shared" si="63"/>
        <v>4750</v>
      </c>
      <c r="T389" s="13">
        <f t="shared" ref="T389:W391" si="64">K389</f>
        <v>19</v>
      </c>
      <c r="U389" s="14">
        <f t="shared" si="64"/>
        <v>4750</v>
      </c>
      <c r="V389" s="14">
        <f t="shared" si="64"/>
        <v>2375</v>
      </c>
      <c r="W389" s="14">
        <f t="shared" si="64"/>
        <v>2375</v>
      </c>
      <c r="X389" s="14">
        <v>19</v>
      </c>
      <c r="Y389" s="14"/>
    </row>
    <row r="390" spans="1:25" ht="38.25">
      <c r="A390" s="12">
        <v>257</v>
      </c>
      <c r="B390" s="63" t="s">
        <v>514</v>
      </c>
      <c r="C390" s="64" t="s">
        <v>389</v>
      </c>
      <c r="D390" s="63" t="s">
        <v>424</v>
      </c>
      <c r="E390" s="68" t="s">
        <v>622</v>
      </c>
      <c r="F390" s="68" t="s">
        <v>622</v>
      </c>
      <c r="G390" s="65" t="s">
        <v>65</v>
      </c>
      <c r="H390" s="14">
        <v>7</v>
      </c>
      <c r="I390" s="16">
        <v>1610</v>
      </c>
      <c r="J390" s="68" t="s">
        <v>622</v>
      </c>
      <c r="K390" s="14">
        <v>7</v>
      </c>
      <c r="L390" s="16">
        <v>1610</v>
      </c>
      <c r="M390" s="45">
        <v>805</v>
      </c>
      <c r="N390" s="45">
        <v>805</v>
      </c>
      <c r="O390" s="66" t="s">
        <v>381</v>
      </c>
      <c r="P390" s="70" t="s">
        <v>622</v>
      </c>
      <c r="Q390" s="15">
        <v>1</v>
      </c>
      <c r="R390" s="16">
        <f t="shared" si="63"/>
        <v>7</v>
      </c>
      <c r="S390" s="14">
        <f t="shared" si="63"/>
        <v>1610</v>
      </c>
      <c r="T390" s="13">
        <f t="shared" si="64"/>
        <v>7</v>
      </c>
      <c r="U390" s="14">
        <f t="shared" si="64"/>
        <v>1610</v>
      </c>
      <c r="V390" s="14">
        <f t="shared" si="64"/>
        <v>805</v>
      </c>
      <c r="W390" s="14">
        <f t="shared" si="64"/>
        <v>805</v>
      </c>
      <c r="X390" s="14">
        <v>7</v>
      </c>
      <c r="Y390" s="14"/>
    </row>
    <row r="391" spans="1:25" ht="39" thickBot="1">
      <c r="A391" s="12">
        <v>258</v>
      </c>
      <c r="B391" s="63" t="s">
        <v>515</v>
      </c>
      <c r="C391" s="64" t="s">
        <v>389</v>
      </c>
      <c r="D391" s="63" t="s">
        <v>424</v>
      </c>
      <c r="E391" s="68" t="s">
        <v>622</v>
      </c>
      <c r="F391" s="68" t="s">
        <v>622</v>
      </c>
      <c r="G391" s="65" t="s">
        <v>65</v>
      </c>
      <c r="H391" s="14">
        <v>5</v>
      </c>
      <c r="I391" s="16">
        <v>500</v>
      </c>
      <c r="J391" s="68" t="s">
        <v>622</v>
      </c>
      <c r="K391" s="14">
        <v>5</v>
      </c>
      <c r="L391" s="16">
        <v>500</v>
      </c>
      <c r="M391" s="45">
        <v>250</v>
      </c>
      <c r="N391" s="45">
        <v>250</v>
      </c>
      <c r="O391" s="66" t="s">
        <v>381</v>
      </c>
      <c r="P391" s="70" t="s">
        <v>622</v>
      </c>
      <c r="Q391" s="15">
        <v>1</v>
      </c>
      <c r="R391" s="16">
        <f t="shared" si="63"/>
        <v>5</v>
      </c>
      <c r="S391" s="14">
        <f t="shared" si="63"/>
        <v>500</v>
      </c>
      <c r="T391" s="13">
        <f t="shared" si="64"/>
        <v>5</v>
      </c>
      <c r="U391" s="14">
        <f t="shared" si="64"/>
        <v>500</v>
      </c>
      <c r="V391" s="14">
        <f t="shared" si="64"/>
        <v>250</v>
      </c>
      <c r="W391" s="14">
        <f t="shared" si="64"/>
        <v>250</v>
      </c>
      <c r="X391" s="14">
        <v>5</v>
      </c>
      <c r="Y391" s="14"/>
    </row>
    <row r="392" spans="1:25" ht="26.25" thickBot="1">
      <c r="A392" s="17"/>
      <c r="B392" s="18" t="s">
        <v>516</v>
      </c>
      <c r="C392" s="54" t="s">
        <v>55</v>
      </c>
      <c r="D392" s="54" t="s">
        <v>55</v>
      </c>
      <c r="E392" s="54" t="s">
        <v>55</v>
      </c>
      <c r="F392" s="54" t="s">
        <v>55</v>
      </c>
      <c r="G392" s="49" t="s">
        <v>55</v>
      </c>
      <c r="H392" s="19">
        <f>SUM(Таблиця!R388:R391)</f>
        <v>31</v>
      </c>
      <c r="I392" s="20">
        <f>SUM(Таблиця!S388:S391)</f>
        <v>6860</v>
      </c>
      <c r="J392" s="69" t="s">
        <v>622</v>
      </c>
      <c r="K392" s="21">
        <f>SUM(Таблиця!T388:T391)</f>
        <v>31</v>
      </c>
      <c r="L392" s="22">
        <f>SUM(Таблиця!U388:U391)</f>
        <v>6860</v>
      </c>
      <c r="M392" s="46">
        <f>SUM(Таблиця!V388:V391)</f>
        <v>3430</v>
      </c>
      <c r="N392" s="46">
        <f>SUM(Таблиця!W388:W391)</f>
        <v>3430</v>
      </c>
      <c r="O392" s="69" t="s">
        <v>622</v>
      </c>
      <c r="P392" s="50" t="s">
        <v>55</v>
      </c>
    </row>
    <row r="393" spans="1:25" ht="15" customHeight="1" thickBot="1">
      <c r="A393" s="62" t="s">
        <v>517</v>
      </c>
      <c r="B393" s="9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</row>
    <row r="394" spans="1:25" ht="25.5">
      <c r="A394" s="12">
        <v>259</v>
      </c>
      <c r="B394" s="63" t="s">
        <v>518</v>
      </c>
      <c r="C394" s="64" t="s">
        <v>519</v>
      </c>
      <c r="D394" s="63" t="s">
        <v>520</v>
      </c>
      <c r="E394" s="68" t="s">
        <v>622</v>
      </c>
      <c r="F394" s="68" t="s">
        <v>622</v>
      </c>
      <c r="G394" s="65" t="s">
        <v>65</v>
      </c>
      <c r="H394" s="14">
        <v>1</v>
      </c>
      <c r="I394" s="16">
        <v>670</v>
      </c>
      <c r="J394" s="68" t="s">
        <v>622</v>
      </c>
      <c r="K394" s="14">
        <v>1</v>
      </c>
      <c r="L394" s="16">
        <v>670</v>
      </c>
      <c r="M394" s="45">
        <v>335</v>
      </c>
      <c r="N394" s="45">
        <v>335</v>
      </c>
      <c r="O394" s="66" t="s">
        <v>381</v>
      </c>
      <c r="P394" s="70" t="s">
        <v>622</v>
      </c>
      <c r="Q394" s="15">
        <v>1</v>
      </c>
      <c r="R394" s="16">
        <f t="shared" ref="R394:R426" si="65">H394</f>
        <v>1</v>
      </c>
      <c r="S394" s="14">
        <f t="shared" ref="S394:S426" si="66">I394</f>
        <v>670</v>
      </c>
      <c r="T394" s="13">
        <f t="shared" ref="T394:T426" si="67">K394</f>
        <v>1</v>
      </c>
      <c r="U394" s="14">
        <f t="shared" ref="U394:U426" si="68">L394</f>
        <v>670</v>
      </c>
      <c r="V394" s="14">
        <f t="shared" ref="V394:V426" si="69">M394</f>
        <v>335</v>
      </c>
      <c r="W394" s="14">
        <f t="shared" ref="W394:W426" si="70">N394</f>
        <v>335</v>
      </c>
      <c r="X394" s="14">
        <v>1</v>
      </c>
      <c r="Y394" s="14"/>
    </row>
    <row r="395" spans="1:25" ht="25.5">
      <c r="A395" s="12">
        <v>260</v>
      </c>
      <c r="B395" s="63" t="s">
        <v>521</v>
      </c>
      <c r="C395" s="64" t="s">
        <v>519</v>
      </c>
      <c r="D395" s="63" t="s">
        <v>430</v>
      </c>
      <c r="E395" s="68" t="s">
        <v>622</v>
      </c>
      <c r="F395" s="68" t="s">
        <v>622</v>
      </c>
      <c r="G395" s="65" t="s">
        <v>65</v>
      </c>
      <c r="H395" s="14">
        <v>2</v>
      </c>
      <c r="I395" s="16">
        <v>1294</v>
      </c>
      <c r="J395" s="68" t="s">
        <v>622</v>
      </c>
      <c r="K395" s="14">
        <v>2</v>
      </c>
      <c r="L395" s="16">
        <v>1294</v>
      </c>
      <c r="M395" s="45">
        <v>648</v>
      </c>
      <c r="N395" s="45">
        <v>646</v>
      </c>
      <c r="O395" s="66" t="s">
        <v>381</v>
      </c>
      <c r="P395" s="70" t="s">
        <v>622</v>
      </c>
      <c r="Q395" s="15">
        <v>1</v>
      </c>
      <c r="R395" s="16">
        <f t="shared" si="65"/>
        <v>2</v>
      </c>
      <c r="S395" s="14">
        <f t="shared" si="66"/>
        <v>1294</v>
      </c>
      <c r="T395" s="13">
        <f t="shared" si="67"/>
        <v>2</v>
      </c>
      <c r="U395" s="14">
        <f t="shared" si="68"/>
        <v>1294</v>
      </c>
      <c r="V395" s="14">
        <f t="shared" si="69"/>
        <v>648</v>
      </c>
      <c r="W395" s="14">
        <f t="shared" si="70"/>
        <v>646</v>
      </c>
      <c r="X395" s="14">
        <v>2</v>
      </c>
      <c r="Y395" s="14"/>
    </row>
    <row r="396" spans="1:25" ht="25.5">
      <c r="A396" s="12">
        <v>261</v>
      </c>
      <c r="B396" s="63" t="s">
        <v>522</v>
      </c>
      <c r="C396" s="64" t="s">
        <v>519</v>
      </c>
      <c r="D396" s="63" t="s">
        <v>434</v>
      </c>
      <c r="E396" s="68" t="s">
        <v>622</v>
      </c>
      <c r="F396" s="68" t="s">
        <v>622</v>
      </c>
      <c r="G396" s="65" t="s">
        <v>65</v>
      </c>
      <c r="H396" s="165">
        <v>19</v>
      </c>
      <c r="I396" s="167">
        <v>18810</v>
      </c>
      <c r="J396" s="68" t="s">
        <v>622</v>
      </c>
      <c r="K396" s="165">
        <v>19</v>
      </c>
      <c r="L396" s="167">
        <v>18810</v>
      </c>
      <c r="M396" s="45">
        <v>4950</v>
      </c>
      <c r="N396" s="45">
        <v>4950</v>
      </c>
      <c r="O396" s="66" t="s">
        <v>381</v>
      </c>
      <c r="P396" s="70" t="s">
        <v>622</v>
      </c>
      <c r="Q396" s="15">
        <v>1</v>
      </c>
      <c r="R396" s="16">
        <f t="shared" si="65"/>
        <v>19</v>
      </c>
      <c r="S396" s="14">
        <f t="shared" si="66"/>
        <v>18810</v>
      </c>
      <c r="T396" s="13">
        <f t="shared" si="67"/>
        <v>19</v>
      </c>
      <c r="U396" s="14">
        <f t="shared" si="68"/>
        <v>18810</v>
      </c>
      <c r="V396" s="14">
        <f t="shared" si="69"/>
        <v>4950</v>
      </c>
      <c r="W396" s="14">
        <f t="shared" si="70"/>
        <v>4950</v>
      </c>
      <c r="X396" s="14">
        <v>10</v>
      </c>
      <c r="Y396" s="14"/>
    </row>
    <row r="397" spans="1:25" ht="25.5">
      <c r="A397" s="12">
        <v>262</v>
      </c>
      <c r="B397" s="63" t="s">
        <v>522</v>
      </c>
      <c r="C397" s="64" t="s">
        <v>519</v>
      </c>
      <c r="D397" s="63" t="s">
        <v>434</v>
      </c>
      <c r="E397" s="68" t="s">
        <v>622</v>
      </c>
      <c r="F397" s="68" t="s">
        <v>622</v>
      </c>
      <c r="G397" s="65" t="s">
        <v>65</v>
      </c>
      <c r="H397" s="166"/>
      <c r="I397" s="168"/>
      <c r="J397" s="68" t="s">
        <v>622</v>
      </c>
      <c r="K397" s="166"/>
      <c r="L397" s="168"/>
      <c r="M397" s="45">
        <v>4455</v>
      </c>
      <c r="N397" s="45">
        <v>4455</v>
      </c>
      <c r="O397" s="66" t="s">
        <v>381</v>
      </c>
      <c r="P397" s="70" t="s">
        <v>622</v>
      </c>
      <c r="Q397" s="15">
        <v>1</v>
      </c>
      <c r="R397" s="16">
        <f t="shared" si="65"/>
        <v>0</v>
      </c>
      <c r="S397" s="14">
        <f t="shared" si="66"/>
        <v>0</v>
      </c>
      <c r="T397" s="13">
        <f t="shared" si="67"/>
        <v>0</v>
      </c>
      <c r="U397" s="14">
        <f t="shared" si="68"/>
        <v>0</v>
      </c>
      <c r="V397" s="14">
        <f t="shared" si="69"/>
        <v>4455</v>
      </c>
      <c r="W397" s="14">
        <f t="shared" si="70"/>
        <v>4455</v>
      </c>
      <c r="X397" s="14">
        <v>9</v>
      </c>
      <c r="Y397" s="14"/>
    </row>
    <row r="398" spans="1:25" ht="25.5">
      <c r="A398" s="12">
        <v>263</v>
      </c>
      <c r="B398" s="63" t="s">
        <v>523</v>
      </c>
      <c r="C398" s="64" t="s">
        <v>519</v>
      </c>
      <c r="D398" s="63" t="s">
        <v>441</v>
      </c>
      <c r="E398" s="68" t="s">
        <v>622</v>
      </c>
      <c r="F398" s="68" t="s">
        <v>622</v>
      </c>
      <c r="G398" s="65" t="s">
        <v>65</v>
      </c>
      <c r="H398" s="14">
        <v>2</v>
      </c>
      <c r="I398" s="16">
        <v>1870</v>
      </c>
      <c r="J398" s="68" t="s">
        <v>622</v>
      </c>
      <c r="K398" s="14">
        <v>2</v>
      </c>
      <c r="L398" s="16">
        <v>1870</v>
      </c>
      <c r="M398" s="45">
        <v>936</v>
      </c>
      <c r="N398" s="45">
        <v>934</v>
      </c>
      <c r="O398" s="66" t="s">
        <v>381</v>
      </c>
      <c r="P398" s="70" t="s">
        <v>622</v>
      </c>
      <c r="Q398" s="15">
        <v>1</v>
      </c>
      <c r="R398" s="16">
        <f t="shared" si="65"/>
        <v>2</v>
      </c>
      <c r="S398" s="14">
        <f t="shared" si="66"/>
        <v>1870</v>
      </c>
      <c r="T398" s="13">
        <f t="shared" si="67"/>
        <v>2</v>
      </c>
      <c r="U398" s="14">
        <f t="shared" si="68"/>
        <v>1870</v>
      </c>
      <c r="V398" s="14">
        <f t="shared" si="69"/>
        <v>936</v>
      </c>
      <c r="W398" s="14">
        <f t="shared" si="70"/>
        <v>934</v>
      </c>
      <c r="X398" s="14">
        <v>2</v>
      </c>
      <c r="Y398" s="14"/>
    </row>
    <row r="399" spans="1:25" ht="25.5">
      <c r="A399" s="12">
        <v>264</v>
      </c>
      <c r="B399" s="63" t="s">
        <v>524</v>
      </c>
      <c r="C399" s="64" t="s">
        <v>519</v>
      </c>
      <c r="D399" s="63" t="s">
        <v>384</v>
      </c>
      <c r="E399" s="68" t="s">
        <v>622</v>
      </c>
      <c r="F399" s="68" t="s">
        <v>622</v>
      </c>
      <c r="G399" s="65" t="s">
        <v>65</v>
      </c>
      <c r="H399" s="14">
        <v>2</v>
      </c>
      <c r="I399" s="16">
        <v>12</v>
      </c>
      <c r="J399" s="68" t="s">
        <v>622</v>
      </c>
      <c r="K399" s="14">
        <v>2</v>
      </c>
      <c r="L399" s="16">
        <v>12</v>
      </c>
      <c r="M399" s="45">
        <v>6</v>
      </c>
      <c r="N399" s="45">
        <v>6</v>
      </c>
      <c r="O399" s="66" t="s">
        <v>381</v>
      </c>
      <c r="P399" s="70" t="s">
        <v>622</v>
      </c>
      <c r="Q399" s="15">
        <v>1</v>
      </c>
      <c r="R399" s="16">
        <f t="shared" si="65"/>
        <v>2</v>
      </c>
      <c r="S399" s="14">
        <f t="shared" si="66"/>
        <v>12</v>
      </c>
      <c r="T399" s="13">
        <f t="shared" si="67"/>
        <v>2</v>
      </c>
      <c r="U399" s="14">
        <f t="shared" si="68"/>
        <v>12</v>
      </c>
      <c r="V399" s="14">
        <f t="shared" si="69"/>
        <v>6</v>
      </c>
      <c r="W399" s="14">
        <f t="shared" si="70"/>
        <v>6</v>
      </c>
      <c r="X399" s="14">
        <v>2</v>
      </c>
      <c r="Y399" s="14"/>
    </row>
    <row r="400" spans="1:25" ht="25.5">
      <c r="A400" s="12">
        <v>265</v>
      </c>
      <c r="B400" s="63" t="s">
        <v>525</v>
      </c>
      <c r="C400" s="64" t="s">
        <v>519</v>
      </c>
      <c r="D400" s="63" t="s">
        <v>526</v>
      </c>
      <c r="E400" s="68" t="s">
        <v>622</v>
      </c>
      <c r="F400" s="68" t="s">
        <v>622</v>
      </c>
      <c r="G400" s="65" t="s">
        <v>65</v>
      </c>
      <c r="H400" s="14">
        <v>1</v>
      </c>
      <c r="I400" s="16">
        <v>25</v>
      </c>
      <c r="J400" s="68" t="s">
        <v>622</v>
      </c>
      <c r="K400" s="14">
        <v>1</v>
      </c>
      <c r="L400" s="16">
        <v>25</v>
      </c>
      <c r="M400" s="45">
        <v>13</v>
      </c>
      <c r="N400" s="45">
        <v>12</v>
      </c>
      <c r="O400" s="66" t="s">
        <v>381</v>
      </c>
      <c r="P400" s="70" t="s">
        <v>622</v>
      </c>
      <c r="Q400" s="15">
        <v>1</v>
      </c>
      <c r="R400" s="16">
        <f t="shared" si="65"/>
        <v>1</v>
      </c>
      <c r="S400" s="14">
        <f t="shared" si="66"/>
        <v>25</v>
      </c>
      <c r="T400" s="13">
        <f t="shared" si="67"/>
        <v>1</v>
      </c>
      <c r="U400" s="14">
        <f t="shared" si="68"/>
        <v>25</v>
      </c>
      <c r="V400" s="14">
        <f t="shared" si="69"/>
        <v>13</v>
      </c>
      <c r="W400" s="14">
        <f t="shared" si="70"/>
        <v>12</v>
      </c>
      <c r="X400" s="14">
        <v>1</v>
      </c>
      <c r="Y400" s="14"/>
    </row>
    <row r="401" spans="1:25" ht="25.5">
      <c r="A401" s="12">
        <v>266</v>
      </c>
      <c r="B401" s="63" t="s">
        <v>527</v>
      </c>
      <c r="C401" s="64" t="s">
        <v>519</v>
      </c>
      <c r="D401" s="63" t="s">
        <v>403</v>
      </c>
      <c r="E401" s="68" t="s">
        <v>622</v>
      </c>
      <c r="F401" s="68" t="s">
        <v>622</v>
      </c>
      <c r="G401" s="65" t="s">
        <v>65</v>
      </c>
      <c r="H401" s="14">
        <v>1</v>
      </c>
      <c r="I401" s="16">
        <v>10</v>
      </c>
      <c r="J401" s="68" t="s">
        <v>622</v>
      </c>
      <c r="K401" s="14">
        <v>1</v>
      </c>
      <c r="L401" s="16">
        <v>10</v>
      </c>
      <c r="M401" s="45">
        <v>5</v>
      </c>
      <c r="N401" s="45">
        <v>5</v>
      </c>
      <c r="O401" s="66" t="s">
        <v>381</v>
      </c>
      <c r="P401" s="70" t="s">
        <v>622</v>
      </c>
      <c r="Q401" s="15">
        <v>1</v>
      </c>
      <c r="R401" s="16">
        <f t="shared" si="65"/>
        <v>1</v>
      </c>
      <c r="S401" s="14">
        <f t="shared" si="66"/>
        <v>10</v>
      </c>
      <c r="T401" s="13">
        <f t="shared" si="67"/>
        <v>1</v>
      </c>
      <c r="U401" s="14">
        <f t="shared" si="68"/>
        <v>10</v>
      </c>
      <c r="V401" s="14">
        <f t="shared" si="69"/>
        <v>5</v>
      </c>
      <c r="W401" s="14">
        <f t="shared" si="70"/>
        <v>5</v>
      </c>
      <c r="X401" s="14">
        <v>1</v>
      </c>
      <c r="Y401" s="14"/>
    </row>
    <row r="402" spans="1:25" ht="25.5">
      <c r="A402" s="12">
        <v>267</v>
      </c>
      <c r="B402" s="63" t="s">
        <v>528</v>
      </c>
      <c r="C402" s="64" t="s">
        <v>519</v>
      </c>
      <c r="D402" s="63" t="s">
        <v>478</v>
      </c>
      <c r="E402" s="68" t="s">
        <v>622</v>
      </c>
      <c r="F402" s="68" t="s">
        <v>622</v>
      </c>
      <c r="G402" s="65" t="s">
        <v>65</v>
      </c>
      <c r="H402" s="14">
        <v>1</v>
      </c>
      <c r="I402" s="16">
        <v>51</v>
      </c>
      <c r="J402" s="68" t="s">
        <v>622</v>
      </c>
      <c r="K402" s="14">
        <v>1</v>
      </c>
      <c r="L402" s="16">
        <v>51</v>
      </c>
      <c r="M402" s="45">
        <v>26</v>
      </c>
      <c r="N402" s="45">
        <v>25</v>
      </c>
      <c r="O402" s="66" t="s">
        <v>381</v>
      </c>
      <c r="P402" s="70" t="s">
        <v>622</v>
      </c>
      <c r="Q402" s="15">
        <v>1</v>
      </c>
      <c r="R402" s="16">
        <f t="shared" si="65"/>
        <v>1</v>
      </c>
      <c r="S402" s="14">
        <f t="shared" si="66"/>
        <v>51</v>
      </c>
      <c r="T402" s="13">
        <f t="shared" si="67"/>
        <v>1</v>
      </c>
      <c r="U402" s="14">
        <f t="shared" si="68"/>
        <v>51</v>
      </c>
      <c r="V402" s="14">
        <f t="shared" si="69"/>
        <v>26</v>
      </c>
      <c r="W402" s="14">
        <f t="shared" si="70"/>
        <v>25</v>
      </c>
      <c r="X402" s="14">
        <v>1</v>
      </c>
      <c r="Y402" s="14"/>
    </row>
    <row r="403" spans="1:25" ht="25.5">
      <c r="A403" s="12">
        <v>268</v>
      </c>
      <c r="B403" s="63" t="s">
        <v>529</v>
      </c>
      <c r="C403" s="64" t="s">
        <v>519</v>
      </c>
      <c r="D403" s="63" t="s">
        <v>478</v>
      </c>
      <c r="E403" s="68" t="s">
        <v>622</v>
      </c>
      <c r="F403" s="68" t="s">
        <v>622</v>
      </c>
      <c r="G403" s="65" t="s">
        <v>65</v>
      </c>
      <c r="H403" s="14">
        <v>1</v>
      </c>
      <c r="I403" s="16">
        <v>91</v>
      </c>
      <c r="J403" s="68" t="s">
        <v>622</v>
      </c>
      <c r="K403" s="14">
        <v>1</v>
      </c>
      <c r="L403" s="16">
        <v>91</v>
      </c>
      <c r="M403" s="45">
        <v>46</v>
      </c>
      <c r="N403" s="45">
        <v>45</v>
      </c>
      <c r="O403" s="66" t="s">
        <v>381</v>
      </c>
      <c r="P403" s="70" t="s">
        <v>622</v>
      </c>
      <c r="Q403" s="15">
        <v>1</v>
      </c>
      <c r="R403" s="16">
        <f t="shared" si="65"/>
        <v>1</v>
      </c>
      <c r="S403" s="14">
        <f t="shared" si="66"/>
        <v>91</v>
      </c>
      <c r="T403" s="13">
        <f t="shared" si="67"/>
        <v>1</v>
      </c>
      <c r="U403" s="14">
        <f t="shared" si="68"/>
        <v>91</v>
      </c>
      <c r="V403" s="14">
        <f t="shared" si="69"/>
        <v>46</v>
      </c>
      <c r="W403" s="14">
        <f t="shared" si="70"/>
        <v>45</v>
      </c>
      <c r="X403" s="14">
        <v>1</v>
      </c>
      <c r="Y403" s="14"/>
    </row>
    <row r="404" spans="1:25" ht="25.5">
      <c r="A404" s="12">
        <v>269</v>
      </c>
      <c r="B404" s="63" t="s">
        <v>530</v>
      </c>
      <c r="C404" s="64" t="s">
        <v>519</v>
      </c>
      <c r="D404" s="63" t="s">
        <v>478</v>
      </c>
      <c r="E404" s="68" t="s">
        <v>622</v>
      </c>
      <c r="F404" s="68" t="s">
        <v>622</v>
      </c>
      <c r="G404" s="65" t="s">
        <v>65</v>
      </c>
      <c r="H404" s="14">
        <v>5</v>
      </c>
      <c r="I404" s="16">
        <v>3080</v>
      </c>
      <c r="J404" s="68" t="s">
        <v>622</v>
      </c>
      <c r="K404" s="14">
        <v>5</v>
      </c>
      <c r="L404" s="16">
        <v>3080</v>
      </c>
      <c r="M404" s="45">
        <v>1540</v>
      </c>
      <c r="N404" s="45">
        <v>1540</v>
      </c>
      <c r="O404" s="66" t="s">
        <v>381</v>
      </c>
      <c r="P404" s="70" t="s">
        <v>622</v>
      </c>
      <c r="Q404" s="15">
        <v>1</v>
      </c>
      <c r="R404" s="16">
        <f t="shared" si="65"/>
        <v>5</v>
      </c>
      <c r="S404" s="14">
        <f t="shared" si="66"/>
        <v>3080</v>
      </c>
      <c r="T404" s="13">
        <f t="shared" si="67"/>
        <v>5</v>
      </c>
      <c r="U404" s="14">
        <f t="shared" si="68"/>
        <v>3080</v>
      </c>
      <c r="V404" s="14">
        <f t="shared" si="69"/>
        <v>1540</v>
      </c>
      <c r="W404" s="14">
        <f t="shared" si="70"/>
        <v>1540</v>
      </c>
      <c r="X404" s="14">
        <v>5</v>
      </c>
      <c r="Y404" s="14"/>
    </row>
    <row r="405" spans="1:25" ht="25.5">
      <c r="A405" s="12">
        <v>270</v>
      </c>
      <c r="B405" s="63" t="s">
        <v>531</v>
      </c>
      <c r="C405" s="64" t="s">
        <v>519</v>
      </c>
      <c r="D405" s="63" t="s">
        <v>478</v>
      </c>
      <c r="E405" s="68" t="s">
        <v>622</v>
      </c>
      <c r="F405" s="68" t="s">
        <v>622</v>
      </c>
      <c r="G405" s="65" t="s">
        <v>65</v>
      </c>
      <c r="H405" s="165">
        <v>20</v>
      </c>
      <c r="I405" s="167">
        <v>11400</v>
      </c>
      <c r="J405" s="68" t="s">
        <v>622</v>
      </c>
      <c r="K405" s="165">
        <v>20</v>
      </c>
      <c r="L405" s="167">
        <v>11400</v>
      </c>
      <c r="M405" s="45">
        <v>2280</v>
      </c>
      <c r="N405" s="45">
        <v>2280</v>
      </c>
      <c r="O405" s="66" t="s">
        <v>381</v>
      </c>
      <c r="P405" s="70" t="s">
        <v>622</v>
      </c>
      <c r="Q405" s="15">
        <v>1</v>
      </c>
      <c r="R405" s="16">
        <f t="shared" si="65"/>
        <v>20</v>
      </c>
      <c r="S405" s="14">
        <f t="shared" si="66"/>
        <v>11400</v>
      </c>
      <c r="T405" s="13">
        <f t="shared" si="67"/>
        <v>20</v>
      </c>
      <c r="U405" s="14">
        <f t="shared" si="68"/>
        <v>11400</v>
      </c>
      <c r="V405" s="14">
        <f t="shared" si="69"/>
        <v>2280</v>
      </c>
      <c r="W405" s="14">
        <f t="shared" si="70"/>
        <v>2280</v>
      </c>
      <c r="X405" s="14">
        <v>8</v>
      </c>
      <c r="Y405" s="14"/>
    </row>
    <row r="406" spans="1:25" ht="25.5">
      <c r="A406" s="12">
        <v>271</v>
      </c>
      <c r="B406" s="63" t="s">
        <v>531</v>
      </c>
      <c r="C406" s="64" t="s">
        <v>519</v>
      </c>
      <c r="D406" s="63" t="s">
        <v>478</v>
      </c>
      <c r="E406" s="68" t="s">
        <v>622</v>
      </c>
      <c r="F406" s="68" t="s">
        <v>622</v>
      </c>
      <c r="G406" s="65" t="s">
        <v>65</v>
      </c>
      <c r="H406" s="166"/>
      <c r="I406" s="168"/>
      <c r="J406" s="68" t="s">
        <v>622</v>
      </c>
      <c r="K406" s="166"/>
      <c r="L406" s="168"/>
      <c r="M406" s="45">
        <v>3420</v>
      </c>
      <c r="N406" s="45">
        <v>3420</v>
      </c>
      <c r="O406" s="66" t="s">
        <v>381</v>
      </c>
      <c r="P406" s="70" t="s">
        <v>622</v>
      </c>
      <c r="Q406" s="15">
        <v>1</v>
      </c>
      <c r="R406" s="16">
        <f t="shared" si="65"/>
        <v>0</v>
      </c>
      <c r="S406" s="14">
        <f t="shared" si="66"/>
        <v>0</v>
      </c>
      <c r="T406" s="13">
        <f t="shared" si="67"/>
        <v>0</v>
      </c>
      <c r="U406" s="14">
        <f t="shared" si="68"/>
        <v>0</v>
      </c>
      <c r="V406" s="14">
        <f t="shared" si="69"/>
        <v>3420</v>
      </c>
      <c r="W406" s="14">
        <f t="shared" si="70"/>
        <v>3420</v>
      </c>
      <c r="X406" s="14">
        <v>12</v>
      </c>
      <c r="Y406" s="14"/>
    </row>
    <row r="407" spans="1:25" ht="38.25">
      <c r="A407" s="12">
        <v>272</v>
      </c>
      <c r="B407" s="63" t="s">
        <v>532</v>
      </c>
      <c r="C407" s="64" t="s">
        <v>519</v>
      </c>
      <c r="D407" s="63" t="s">
        <v>478</v>
      </c>
      <c r="E407" s="68" t="s">
        <v>622</v>
      </c>
      <c r="F407" s="68" t="s">
        <v>622</v>
      </c>
      <c r="G407" s="65" t="s">
        <v>65</v>
      </c>
      <c r="H407" s="14">
        <v>4</v>
      </c>
      <c r="I407" s="16">
        <v>3088</v>
      </c>
      <c r="J407" s="68" t="s">
        <v>622</v>
      </c>
      <c r="K407" s="14">
        <v>4</v>
      </c>
      <c r="L407" s="16">
        <v>3088</v>
      </c>
      <c r="M407" s="45">
        <v>1544</v>
      </c>
      <c r="N407" s="45">
        <v>1544</v>
      </c>
      <c r="O407" s="66" t="s">
        <v>381</v>
      </c>
      <c r="P407" s="70" t="s">
        <v>622</v>
      </c>
      <c r="Q407" s="15">
        <v>1</v>
      </c>
      <c r="R407" s="16">
        <f t="shared" si="65"/>
        <v>4</v>
      </c>
      <c r="S407" s="14">
        <f t="shared" si="66"/>
        <v>3088</v>
      </c>
      <c r="T407" s="13">
        <f t="shared" si="67"/>
        <v>4</v>
      </c>
      <c r="U407" s="14">
        <f t="shared" si="68"/>
        <v>3088</v>
      </c>
      <c r="V407" s="14">
        <f t="shared" si="69"/>
        <v>1544</v>
      </c>
      <c r="W407" s="14">
        <f t="shared" si="70"/>
        <v>1544</v>
      </c>
      <c r="X407" s="14">
        <v>4</v>
      </c>
      <c r="Y407" s="14"/>
    </row>
    <row r="408" spans="1:25" ht="25.5">
      <c r="A408" s="12">
        <v>273</v>
      </c>
      <c r="B408" s="63" t="s">
        <v>533</v>
      </c>
      <c r="C408" s="64" t="s">
        <v>519</v>
      </c>
      <c r="D408" s="63" t="s">
        <v>484</v>
      </c>
      <c r="E408" s="68" t="s">
        <v>622</v>
      </c>
      <c r="F408" s="68" t="s">
        <v>622</v>
      </c>
      <c r="G408" s="65" t="s">
        <v>65</v>
      </c>
      <c r="H408" s="165">
        <v>33</v>
      </c>
      <c r="I408" s="167">
        <v>7755</v>
      </c>
      <c r="J408" s="68" t="s">
        <v>622</v>
      </c>
      <c r="K408" s="165">
        <v>33</v>
      </c>
      <c r="L408" s="167">
        <v>7755</v>
      </c>
      <c r="M408" s="45">
        <v>3304</v>
      </c>
      <c r="N408" s="45">
        <v>3276</v>
      </c>
      <c r="O408" s="66" t="s">
        <v>381</v>
      </c>
      <c r="P408" s="70" t="s">
        <v>622</v>
      </c>
      <c r="Q408" s="15">
        <v>1</v>
      </c>
      <c r="R408" s="16">
        <f t="shared" si="65"/>
        <v>33</v>
      </c>
      <c r="S408" s="14">
        <f t="shared" si="66"/>
        <v>7755</v>
      </c>
      <c r="T408" s="13">
        <f t="shared" si="67"/>
        <v>33</v>
      </c>
      <c r="U408" s="14">
        <f t="shared" si="68"/>
        <v>7755</v>
      </c>
      <c r="V408" s="14">
        <f t="shared" si="69"/>
        <v>3304</v>
      </c>
      <c r="W408" s="14">
        <f t="shared" si="70"/>
        <v>3276</v>
      </c>
      <c r="X408" s="14">
        <v>28</v>
      </c>
      <c r="Y408" s="14"/>
    </row>
    <row r="409" spans="1:25" ht="25.5">
      <c r="A409" s="12">
        <v>274</v>
      </c>
      <c r="B409" s="63" t="s">
        <v>533</v>
      </c>
      <c r="C409" s="64" t="s">
        <v>519</v>
      </c>
      <c r="D409" s="63" t="s">
        <v>484</v>
      </c>
      <c r="E409" s="68" t="s">
        <v>622</v>
      </c>
      <c r="F409" s="68" t="s">
        <v>622</v>
      </c>
      <c r="G409" s="65" t="s">
        <v>65</v>
      </c>
      <c r="H409" s="166"/>
      <c r="I409" s="168"/>
      <c r="J409" s="68" t="s">
        <v>622</v>
      </c>
      <c r="K409" s="166"/>
      <c r="L409" s="168"/>
      <c r="M409" s="45">
        <v>590</v>
      </c>
      <c r="N409" s="45">
        <v>585</v>
      </c>
      <c r="O409" s="66" t="s">
        <v>381</v>
      </c>
      <c r="P409" s="70" t="s">
        <v>622</v>
      </c>
      <c r="Q409" s="15">
        <v>1</v>
      </c>
      <c r="R409" s="16">
        <f t="shared" si="65"/>
        <v>0</v>
      </c>
      <c r="S409" s="14">
        <f t="shared" si="66"/>
        <v>0</v>
      </c>
      <c r="T409" s="13">
        <f t="shared" si="67"/>
        <v>0</v>
      </c>
      <c r="U409" s="14">
        <f t="shared" si="68"/>
        <v>0</v>
      </c>
      <c r="V409" s="14">
        <f t="shared" si="69"/>
        <v>590</v>
      </c>
      <c r="W409" s="14">
        <f t="shared" si="70"/>
        <v>585</v>
      </c>
      <c r="X409" s="14">
        <v>5</v>
      </c>
      <c r="Y409" s="14"/>
    </row>
    <row r="410" spans="1:25" ht="25.5">
      <c r="A410" s="12">
        <v>275</v>
      </c>
      <c r="B410" s="63" t="s">
        <v>534</v>
      </c>
      <c r="C410" s="64" t="s">
        <v>519</v>
      </c>
      <c r="D410" s="63" t="s">
        <v>535</v>
      </c>
      <c r="E410" s="68" t="s">
        <v>622</v>
      </c>
      <c r="F410" s="68" t="s">
        <v>622</v>
      </c>
      <c r="G410" s="65" t="s">
        <v>65</v>
      </c>
      <c r="H410" s="14">
        <v>1</v>
      </c>
      <c r="I410" s="16">
        <v>365</v>
      </c>
      <c r="J410" s="68" t="s">
        <v>622</v>
      </c>
      <c r="K410" s="14">
        <v>1</v>
      </c>
      <c r="L410" s="16">
        <v>365</v>
      </c>
      <c r="M410" s="45">
        <v>183</v>
      </c>
      <c r="N410" s="45">
        <v>182</v>
      </c>
      <c r="O410" s="66" t="s">
        <v>381</v>
      </c>
      <c r="P410" s="70" t="s">
        <v>622</v>
      </c>
      <c r="Q410" s="15">
        <v>1</v>
      </c>
      <c r="R410" s="16">
        <f t="shared" si="65"/>
        <v>1</v>
      </c>
      <c r="S410" s="14">
        <f t="shared" si="66"/>
        <v>365</v>
      </c>
      <c r="T410" s="13">
        <f t="shared" si="67"/>
        <v>1</v>
      </c>
      <c r="U410" s="14">
        <f t="shared" si="68"/>
        <v>365</v>
      </c>
      <c r="V410" s="14">
        <f t="shared" si="69"/>
        <v>183</v>
      </c>
      <c r="W410" s="14">
        <f t="shared" si="70"/>
        <v>182</v>
      </c>
      <c r="X410" s="14">
        <v>1</v>
      </c>
      <c r="Y410" s="14"/>
    </row>
    <row r="411" spans="1:25" ht="25.5">
      <c r="A411" s="12">
        <v>276</v>
      </c>
      <c r="B411" s="63" t="s">
        <v>536</v>
      </c>
      <c r="C411" s="64" t="s">
        <v>519</v>
      </c>
      <c r="D411" s="63" t="s">
        <v>535</v>
      </c>
      <c r="E411" s="68" t="s">
        <v>622</v>
      </c>
      <c r="F411" s="68" t="s">
        <v>622</v>
      </c>
      <c r="G411" s="65" t="s">
        <v>65</v>
      </c>
      <c r="H411" s="14">
        <v>1</v>
      </c>
      <c r="I411" s="16">
        <v>10</v>
      </c>
      <c r="J411" s="68" t="s">
        <v>622</v>
      </c>
      <c r="K411" s="14">
        <v>1</v>
      </c>
      <c r="L411" s="16">
        <v>10</v>
      </c>
      <c r="M411" s="45">
        <v>5</v>
      </c>
      <c r="N411" s="45">
        <v>5</v>
      </c>
      <c r="O411" s="66" t="s">
        <v>381</v>
      </c>
      <c r="P411" s="70" t="s">
        <v>622</v>
      </c>
      <c r="Q411" s="15">
        <v>1</v>
      </c>
      <c r="R411" s="16">
        <f t="shared" si="65"/>
        <v>1</v>
      </c>
      <c r="S411" s="14">
        <f t="shared" si="66"/>
        <v>10</v>
      </c>
      <c r="T411" s="13">
        <f t="shared" si="67"/>
        <v>1</v>
      </c>
      <c r="U411" s="14">
        <f t="shared" si="68"/>
        <v>10</v>
      </c>
      <c r="V411" s="14">
        <f t="shared" si="69"/>
        <v>5</v>
      </c>
      <c r="W411" s="14">
        <f t="shared" si="70"/>
        <v>5</v>
      </c>
      <c r="X411" s="14">
        <v>1</v>
      </c>
      <c r="Y411" s="14"/>
    </row>
    <row r="412" spans="1:25" ht="25.5">
      <c r="A412" s="12">
        <v>277</v>
      </c>
      <c r="B412" s="63" t="s">
        <v>537</v>
      </c>
      <c r="C412" s="64" t="s">
        <v>519</v>
      </c>
      <c r="D412" s="63" t="s">
        <v>538</v>
      </c>
      <c r="E412" s="68" t="s">
        <v>622</v>
      </c>
      <c r="F412" s="68" t="s">
        <v>622</v>
      </c>
      <c r="G412" s="65" t="s">
        <v>65</v>
      </c>
      <c r="H412" s="14">
        <v>2</v>
      </c>
      <c r="I412" s="16">
        <v>24</v>
      </c>
      <c r="J412" s="68" t="s">
        <v>622</v>
      </c>
      <c r="K412" s="14">
        <v>2</v>
      </c>
      <c r="L412" s="16">
        <v>24</v>
      </c>
      <c r="M412" s="45">
        <v>12</v>
      </c>
      <c r="N412" s="45">
        <v>12</v>
      </c>
      <c r="O412" s="66" t="s">
        <v>381</v>
      </c>
      <c r="P412" s="70" t="s">
        <v>622</v>
      </c>
      <c r="Q412" s="15">
        <v>1</v>
      </c>
      <c r="R412" s="16">
        <f t="shared" si="65"/>
        <v>2</v>
      </c>
      <c r="S412" s="14">
        <f t="shared" si="66"/>
        <v>24</v>
      </c>
      <c r="T412" s="13">
        <f t="shared" si="67"/>
        <v>2</v>
      </c>
      <c r="U412" s="14">
        <f t="shared" si="68"/>
        <v>24</v>
      </c>
      <c r="V412" s="14">
        <f t="shared" si="69"/>
        <v>12</v>
      </c>
      <c r="W412" s="14">
        <f t="shared" si="70"/>
        <v>12</v>
      </c>
      <c r="X412" s="14">
        <v>2</v>
      </c>
      <c r="Y412" s="14"/>
    </row>
    <row r="413" spans="1:25" ht="25.5">
      <c r="A413" s="12">
        <v>278</v>
      </c>
      <c r="B413" s="63" t="s">
        <v>539</v>
      </c>
      <c r="C413" s="64" t="s">
        <v>519</v>
      </c>
      <c r="D413" s="63" t="s">
        <v>422</v>
      </c>
      <c r="E413" s="68" t="s">
        <v>622</v>
      </c>
      <c r="F413" s="68" t="s">
        <v>622</v>
      </c>
      <c r="G413" s="65" t="s">
        <v>65</v>
      </c>
      <c r="H413" s="14">
        <v>1</v>
      </c>
      <c r="I413" s="16">
        <v>82</v>
      </c>
      <c r="J413" s="68" t="s">
        <v>622</v>
      </c>
      <c r="K413" s="14">
        <v>1</v>
      </c>
      <c r="L413" s="16">
        <v>82</v>
      </c>
      <c r="M413" s="45">
        <v>41</v>
      </c>
      <c r="N413" s="45">
        <v>41</v>
      </c>
      <c r="O413" s="66" t="s">
        <v>381</v>
      </c>
      <c r="P413" s="70" t="s">
        <v>622</v>
      </c>
      <c r="Q413" s="15">
        <v>1</v>
      </c>
      <c r="R413" s="16">
        <f t="shared" si="65"/>
        <v>1</v>
      </c>
      <c r="S413" s="14">
        <f t="shared" si="66"/>
        <v>82</v>
      </c>
      <c r="T413" s="13">
        <f t="shared" si="67"/>
        <v>1</v>
      </c>
      <c r="U413" s="14">
        <f t="shared" si="68"/>
        <v>82</v>
      </c>
      <c r="V413" s="14">
        <f t="shared" si="69"/>
        <v>41</v>
      </c>
      <c r="W413" s="14">
        <f t="shared" si="70"/>
        <v>41</v>
      </c>
      <c r="X413" s="14">
        <v>1</v>
      </c>
      <c r="Y413" s="14"/>
    </row>
    <row r="414" spans="1:25" ht="25.5">
      <c r="A414" s="12">
        <v>279</v>
      </c>
      <c r="B414" s="63" t="s">
        <v>540</v>
      </c>
      <c r="C414" s="64" t="s">
        <v>541</v>
      </c>
      <c r="D414" s="63" t="s">
        <v>542</v>
      </c>
      <c r="E414" s="68" t="s">
        <v>622</v>
      </c>
      <c r="F414" s="68" t="s">
        <v>622</v>
      </c>
      <c r="G414" s="65" t="s">
        <v>65</v>
      </c>
      <c r="H414" s="14">
        <v>2</v>
      </c>
      <c r="I414" s="16">
        <v>266</v>
      </c>
      <c r="J414" s="68" t="s">
        <v>622</v>
      </c>
      <c r="K414" s="14">
        <v>2</v>
      </c>
      <c r="L414" s="16">
        <v>266</v>
      </c>
      <c r="M414" s="45">
        <v>134</v>
      </c>
      <c r="N414" s="45">
        <v>132</v>
      </c>
      <c r="O414" s="66" t="s">
        <v>381</v>
      </c>
      <c r="P414" s="70" t="s">
        <v>622</v>
      </c>
      <c r="Q414" s="15">
        <v>1</v>
      </c>
      <c r="R414" s="16">
        <f t="shared" si="65"/>
        <v>2</v>
      </c>
      <c r="S414" s="14">
        <f t="shared" si="66"/>
        <v>266</v>
      </c>
      <c r="T414" s="13">
        <f t="shared" si="67"/>
        <v>2</v>
      </c>
      <c r="U414" s="14">
        <f t="shared" si="68"/>
        <v>266</v>
      </c>
      <c r="V414" s="14">
        <f t="shared" si="69"/>
        <v>134</v>
      </c>
      <c r="W414" s="14">
        <f t="shared" si="70"/>
        <v>132</v>
      </c>
      <c r="X414" s="14">
        <v>2</v>
      </c>
      <c r="Y414" s="14"/>
    </row>
    <row r="415" spans="1:25" ht="25.5">
      <c r="A415" s="12">
        <v>280</v>
      </c>
      <c r="B415" s="63" t="s">
        <v>543</v>
      </c>
      <c r="C415" s="64" t="s">
        <v>519</v>
      </c>
      <c r="D415" s="63" t="s">
        <v>494</v>
      </c>
      <c r="E415" s="68" t="s">
        <v>622</v>
      </c>
      <c r="F415" s="68" t="s">
        <v>622</v>
      </c>
      <c r="G415" s="65" t="s">
        <v>65</v>
      </c>
      <c r="H415" s="14">
        <v>7</v>
      </c>
      <c r="I415" s="16">
        <v>5173</v>
      </c>
      <c r="J415" s="68" t="s">
        <v>622</v>
      </c>
      <c r="K415" s="14">
        <v>7</v>
      </c>
      <c r="L415" s="16">
        <v>5173</v>
      </c>
      <c r="M415" s="45">
        <v>2590</v>
      </c>
      <c r="N415" s="45">
        <v>2583</v>
      </c>
      <c r="O415" s="66" t="s">
        <v>381</v>
      </c>
      <c r="P415" s="70" t="s">
        <v>622</v>
      </c>
      <c r="Q415" s="15">
        <v>1</v>
      </c>
      <c r="R415" s="16">
        <f t="shared" si="65"/>
        <v>7</v>
      </c>
      <c r="S415" s="14">
        <f t="shared" si="66"/>
        <v>5173</v>
      </c>
      <c r="T415" s="13">
        <f t="shared" si="67"/>
        <v>7</v>
      </c>
      <c r="U415" s="14">
        <f t="shared" si="68"/>
        <v>5173</v>
      </c>
      <c r="V415" s="14">
        <f t="shared" si="69"/>
        <v>2590</v>
      </c>
      <c r="W415" s="14">
        <f t="shared" si="70"/>
        <v>2583</v>
      </c>
      <c r="X415" s="14">
        <v>7</v>
      </c>
      <c r="Y415" s="14"/>
    </row>
    <row r="416" spans="1:25" ht="25.5">
      <c r="A416" s="12">
        <v>281</v>
      </c>
      <c r="B416" s="63" t="s">
        <v>544</v>
      </c>
      <c r="C416" s="64" t="s">
        <v>519</v>
      </c>
      <c r="D416" s="63" t="s">
        <v>494</v>
      </c>
      <c r="E416" s="68" t="s">
        <v>622</v>
      </c>
      <c r="F416" s="68" t="s">
        <v>622</v>
      </c>
      <c r="G416" s="65" t="s">
        <v>65</v>
      </c>
      <c r="H416" s="14">
        <v>7</v>
      </c>
      <c r="I416" s="16">
        <v>5705</v>
      </c>
      <c r="J416" s="68" t="s">
        <v>622</v>
      </c>
      <c r="K416" s="14">
        <v>7</v>
      </c>
      <c r="L416" s="16">
        <v>5705</v>
      </c>
      <c r="M416" s="45">
        <v>2856</v>
      </c>
      <c r="N416" s="45">
        <v>2849</v>
      </c>
      <c r="O416" s="66" t="s">
        <v>381</v>
      </c>
      <c r="P416" s="70" t="s">
        <v>622</v>
      </c>
      <c r="Q416" s="15">
        <v>1</v>
      </c>
      <c r="R416" s="16">
        <f t="shared" si="65"/>
        <v>7</v>
      </c>
      <c r="S416" s="14">
        <f t="shared" si="66"/>
        <v>5705</v>
      </c>
      <c r="T416" s="13">
        <f t="shared" si="67"/>
        <v>7</v>
      </c>
      <c r="U416" s="14">
        <f t="shared" si="68"/>
        <v>5705</v>
      </c>
      <c r="V416" s="14">
        <f t="shared" si="69"/>
        <v>2856</v>
      </c>
      <c r="W416" s="14">
        <f t="shared" si="70"/>
        <v>2849</v>
      </c>
      <c r="X416" s="14">
        <v>7</v>
      </c>
      <c r="Y416" s="14"/>
    </row>
    <row r="417" spans="1:25" ht="25.5">
      <c r="A417" s="12">
        <v>282</v>
      </c>
      <c r="B417" s="63" t="s">
        <v>545</v>
      </c>
      <c r="C417" s="64" t="s">
        <v>519</v>
      </c>
      <c r="D417" s="63" t="s">
        <v>494</v>
      </c>
      <c r="E417" s="68" t="s">
        <v>622</v>
      </c>
      <c r="F417" s="68" t="s">
        <v>622</v>
      </c>
      <c r="G417" s="65" t="s">
        <v>65</v>
      </c>
      <c r="H417" s="14">
        <v>6</v>
      </c>
      <c r="I417" s="16">
        <v>3282</v>
      </c>
      <c r="J417" s="68" t="s">
        <v>622</v>
      </c>
      <c r="K417" s="14">
        <v>6</v>
      </c>
      <c r="L417" s="16">
        <v>3282</v>
      </c>
      <c r="M417" s="45">
        <v>1644</v>
      </c>
      <c r="N417" s="45">
        <v>1638</v>
      </c>
      <c r="O417" s="66" t="s">
        <v>381</v>
      </c>
      <c r="P417" s="70" t="s">
        <v>622</v>
      </c>
      <c r="Q417" s="15">
        <v>1</v>
      </c>
      <c r="R417" s="16">
        <f t="shared" si="65"/>
        <v>6</v>
      </c>
      <c r="S417" s="14">
        <f t="shared" si="66"/>
        <v>3282</v>
      </c>
      <c r="T417" s="13">
        <f t="shared" si="67"/>
        <v>6</v>
      </c>
      <c r="U417" s="14">
        <f t="shared" si="68"/>
        <v>3282</v>
      </c>
      <c r="V417" s="14">
        <f t="shared" si="69"/>
        <v>1644</v>
      </c>
      <c r="W417" s="14">
        <f t="shared" si="70"/>
        <v>1638</v>
      </c>
      <c r="X417" s="14">
        <v>6</v>
      </c>
      <c r="Y417" s="14"/>
    </row>
    <row r="418" spans="1:25" ht="25.5">
      <c r="A418" s="12">
        <v>283</v>
      </c>
      <c r="B418" s="63" t="s">
        <v>546</v>
      </c>
      <c r="C418" s="64" t="s">
        <v>519</v>
      </c>
      <c r="D418" s="63" t="s">
        <v>491</v>
      </c>
      <c r="E418" s="68" t="s">
        <v>622</v>
      </c>
      <c r="F418" s="68" t="s">
        <v>622</v>
      </c>
      <c r="G418" s="65" t="s">
        <v>65</v>
      </c>
      <c r="H418" s="14">
        <v>1</v>
      </c>
      <c r="I418" s="16">
        <v>921</v>
      </c>
      <c r="J418" s="68" t="s">
        <v>622</v>
      </c>
      <c r="K418" s="14">
        <v>1</v>
      </c>
      <c r="L418" s="16">
        <v>921</v>
      </c>
      <c r="M418" s="45">
        <v>461</v>
      </c>
      <c r="N418" s="45">
        <v>460</v>
      </c>
      <c r="O418" s="66" t="s">
        <v>381</v>
      </c>
      <c r="P418" s="70" t="s">
        <v>622</v>
      </c>
      <c r="Q418" s="15">
        <v>1</v>
      </c>
      <c r="R418" s="16">
        <f t="shared" si="65"/>
        <v>1</v>
      </c>
      <c r="S418" s="14">
        <f t="shared" si="66"/>
        <v>921</v>
      </c>
      <c r="T418" s="13">
        <f t="shared" si="67"/>
        <v>1</v>
      </c>
      <c r="U418" s="14">
        <f t="shared" si="68"/>
        <v>921</v>
      </c>
      <c r="V418" s="14">
        <f t="shared" si="69"/>
        <v>461</v>
      </c>
      <c r="W418" s="14">
        <f t="shared" si="70"/>
        <v>460</v>
      </c>
      <c r="X418" s="14">
        <v>1</v>
      </c>
      <c r="Y418" s="14"/>
    </row>
    <row r="419" spans="1:25" ht="25.5">
      <c r="A419" s="12">
        <v>284</v>
      </c>
      <c r="B419" s="63" t="s">
        <v>547</v>
      </c>
      <c r="C419" s="64" t="s">
        <v>519</v>
      </c>
      <c r="D419" s="63" t="s">
        <v>465</v>
      </c>
      <c r="E419" s="68" t="s">
        <v>622</v>
      </c>
      <c r="F419" s="68" t="s">
        <v>622</v>
      </c>
      <c r="G419" s="65" t="s">
        <v>65</v>
      </c>
      <c r="H419" s="14">
        <v>4</v>
      </c>
      <c r="I419" s="16">
        <v>3844</v>
      </c>
      <c r="J419" s="68" t="s">
        <v>622</v>
      </c>
      <c r="K419" s="14">
        <v>4</v>
      </c>
      <c r="L419" s="16">
        <v>3844</v>
      </c>
      <c r="M419" s="45">
        <v>1924</v>
      </c>
      <c r="N419" s="45">
        <v>1920</v>
      </c>
      <c r="O419" s="66" t="s">
        <v>381</v>
      </c>
      <c r="P419" s="70" t="s">
        <v>622</v>
      </c>
      <c r="Q419" s="15">
        <v>1</v>
      </c>
      <c r="R419" s="16">
        <f t="shared" si="65"/>
        <v>4</v>
      </c>
      <c r="S419" s="14">
        <f t="shared" si="66"/>
        <v>3844</v>
      </c>
      <c r="T419" s="13">
        <f t="shared" si="67"/>
        <v>4</v>
      </c>
      <c r="U419" s="14">
        <f t="shared" si="68"/>
        <v>3844</v>
      </c>
      <c r="V419" s="14">
        <f t="shared" si="69"/>
        <v>1924</v>
      </c>
      <c r="W419" s="14">
        <f t="shared" si="70"/>
        <v>1920</v>
      </c>
      <c r="X419" s="14">
        <v>4</v>
      </c>
      <c r="Y419" s="14"/>
    </row>
    <row r="420" spans="1:25" ht="25.5">
      <c r="A420" s="12">
        <v>285</v>
      </c>
      <c r="B420" s="63" t="s">
        <v>548</v>
      </c>
      <c r="C420" s="64" t="s">
        <v>519</v>
      </c>
      <c r="D420" s="63" t="s">
        <v>465</v>
      </c>
      <c r="E420" s="68" t="s">
        <v>622</v>
      </c>
      <c r="F420" s="68" t="s">
        <v>622</v>
      </c>
      <c r="G420" s="65" t="s">
        <v>65</v>
      </c>
      <c r="H420" s="14">
        <v>1</v>
      </c>
      <c r="I420" s="16">
        <v>787</v>
      </c>
      <c r="J420" s="68" t="s">
        <v>622</v>
      </c>
      <c r="K420" s="14">
        <v>1</v>
      </c>
      <c r="L420" s="16">
        <v>787</v>
      </c>
      <c r="M420" s="45">
        <v>394</v>
      </c>
      <c r="N420" s="45">
        <v>393</v>
      </c>
      <c r="O420" s="66" t="s">
        <v>381</v>
      </c>
      <c r="P420" s="70" t="s">
        <v>622</v>
      </c>
      <c r="Q420" s="15">
        <v>1</v>
      </c>
      <c r="R420" s="16">
        <f t="shared" si="65"/>
        <v>1</v>
      </c>
      <c r="S420" s="14">
        <f t="shared" si="66"/>
        <v>787</v>
      </c>
      <c r="T420" s="13">
        <f t="shared" si="67"/>
        <v>1</v>
      </c>
      <c r="U420" s="14">
        <f t="shared" si="68"/>
        <v>787</v>
      </c>
      <c r="V420" s="14">
        <f t="shared" si="69"/>
        <v>394</v>
      </c>
      <c r="W420" s="14">
        <f t="shared" si="70"/>
        <v>393</v>
      </c>
      <c r="X420" s="14">
        <v>1</v>
      </c>
      <c r="Y420" s="14"/>
    </row>
    <row r="421" spans="1:25" ht="25.5">
      <c r="A421" s="12">
        <v>286</v>
      </c>
      <c r="B421" s="63" t="s">
        <v>549</v>
      </c>
      <c r="C421" s="64" t="s">
        <v>519</v>
      </c>
      <c r="D421" s="63" t="s">
        <v>465</v>
      </c>
      <c r="E421" s="68" t="s">
        <v>622</v>
      </c>
      <c r="F421" s="68" t="s">
        <v>622</v>
      </c>
      <c r="G421" s="65" t="s">
        <v>65</v>
      </c>
      <c r="H421" s="14">
        <v>1</v>
      </c>
      <c r="I421" s="16">
        <v>540</v>
      </c>
      <c r="J421" s="68" t="s">
        <v>622</v>
      </c>
      <c r="K421" s="14">
        <v>1</v>
      </c>
      <c r="L421" s="16">
        <v>540</v>
      </c>
      <c r="M421" s="45">
        <v>270</v>
      </c>
      <c r="N421" s="45">
        <v>270</v>
      </c>
      <c r="O421" s="66" t="s">
        <v>381</v>
      </c>
      <c r="P421" s="70" t="s">
        <v>622</v>
      </c>
      <c r="Q421" s="15">
        <v>1</v>
      </c>
      <c r="R421" s="16">
        <f t="shared" si="65"/>
        <v>1</v>
      </c>
      <c r="S421" s="14">
        <f t="shared" si="66"/>
        <v>540</v>
      </c>
      <c r="T421" s="13">
        <f t="shared" si="67"/>
        <v>1</v>
      </c>
      <c r="U421" s="14">
        <f t="shared" si="68"/>
        <v>540</v>
      </c>
      <c r="V421" s="14">
        <f t="shared" si="69"/>
        <v>270</v>
      </c>
      <c r="W421" s="14">
        <f t="shared" si="70"/>
        <v>270</v>
      </c>
      <c r="X421" s="14">
        <v>1</v>
      </c>
      <c r="Y421" s="14"/>
    </row>
    <row r="422" spans="1:25" ht="38.25">
      <c r="A422" s="12">
        <v>287</v>
      </c>
      <c r="B422" s="63" t="s">
        <v>550</v>
      </c>
      <c r="C422" s="64" t="s">
        <v>519</v>
      </c>
      <c r="D422" s="63" t="s">
        <v>465</v>
      </c>
      <c r="E422" s="68" t="s">
        <v>622</v>
      </c>
      <c r="F422" s="68" t="s">
        <v>622</v>
      </c>
      <c r="G422" s="65" t="s">
        <v>65</v>
      </c>
      <c r="H422" s="14">
        <v>2</v>
      </c>
      <c r="I422" s="16">
        <v>1880</v>
      </c>
      <c r="J422" s="68" t="s">
        <v>622</v>
      </c>
      <c r="K422" s="14">
        <v>2</v>
      </c>
      <c r="L422" s="16">
        <v>1880</v>
      </c>
      <c r="M422" s="45">
        <v>940</v>
      </c>
      <c r="N422" s="45">
        <v>940</v>
      </c>
      <c r="O422" s="66" t="s">
        <v>381</v>
      </c>
      <c r="P422" s="70" t="s">
        <v>622</v>
      </c>
      <c r="Q422" s="15">
        <v>1</v>
      </c>
      <c r="R422" s="16">
        <f t="shared" si="65"/>
        <v>2</v>
      </c>
      <c r="S422" s="14">
        <f t="shared" si="66"/>
        <v>1880</v>
      </c>
      <c r="T422" s="13">
        <f t="shared" si="67"/>
        <v>2</v>
      </c>
      <c r="U422" s="14">
        <f t="shared" si="68"/>
        <v>1880</v>
      </c>
      <c r="V422" s="14">
        <f t="shared" si="69"/>
        <v>940</v>
      </c>
      <c r="W422" s="14">
        <f t="shared" si="70"/>
        <v>940</v>
      </c>
      <c r="X422" s="14">
        <v>2</v>
      </c>
      <c r="Y422" s="14"/>
    </row>
    <row r="423" spans="1:25" ht="38.25">
      <c r="A423" s="12">
        <v>288</v>
      </c>
      <c r="B423" s="63" t="s">
        <v>551</v>
      </c>
      <c r="C423" s="64" t="s">
        <v>519</v>
      </c>
      <c r="D423" s="63" t="s">
        <v>465</v>
      </c>
      <c r="E423" s="68" t="s">
        <v>622</v>
      </c>
      <c r="F423" s="68" t="s">
        <v>622</v>
      </c>
      <c r="G423" s="65" t="s">
        <v>65</v>
      </c>
      <c r="H423" s="14">
        <v>3</v>
      </c>
      <c r="I423" s="16">
        <v>2361</v>
      </c>
      <c r="J423" s="68" t="s">
        <v>622</v>
      </c>
      <c r="K423" s="14">
        <v>3</v>
      </c>
      <c r="L423" s="16">
        <v>2361</v>
      </c>
      <c r="M423" s="45">
        <v>1182</v>
      </c>
      <c r="N423" s="45">
        <v>1179</v>
      </c>
      <c r="O423" s="66" t="s">
        <v>381</v>
      </c>
      <c r="P423" s="70" t="s">
        <v>622</v>
      </c>
      <c r="Q423" s="15">
        <v>1</v>
      </c>
      <c r="R423" s="16">
        <f t="shared" si="65"/>
        <v>3</v>
      </c>
      <c r="S423" s="14">
        <f t="shared" si="66"/>
        <v>2361</v>
      </c>
      <c r="T423" s="13">
        <f t="shared" si="67"/>
        <v>3</v>
      </c>
      <c r="U423" s="14">
        <f t="shared" si="68"/>
        <v>2361</v>
      </c>
      <c r="V423" s="14">
        <f t="shared" si="69"/>
        <v>1182</v>
      </c>
      <c r="W423" s="14">
        <f t="shared" si="70"/>
        <v>1179</v>
      </c>
      <c r="X423" s="14">
        <v>3</v>
      </c>
      <c r="Y423" s="14"/>
    </row>
    <row r="424" spans="1:25" ht="25.5">
      <c r="A424" s="12">
        <v>289</v>
      </c>
      <c r="B424" s="63" t="s">
        <v>552</v>
      </c>
      <c r="C424" s="64" t="s">
        <v>519</v>
      </c>
      <c r="D424" s="63" t="s">
        <v>465</v>
      </c>
      <c r="E424" s="68" t="s">
        <v>622</v>
      </c>
      <c r="F424" s="68" t="s">
        <v>622</v>
      </c>
      <c r="G424" s="65" t="s">
        <v>65</v>
      </c>
      <c r="H424" s="14">
        <v>3</v>
      </c>
      <c r="I424" s="16">
        <v>2250</v>
      </c>
      <c r="J424" s="68" t="s">
        <v>622</v>
      </c>
      <c r="K424" s="14">
        <v>3</v>
      </c>
      <c r="L424" s="16">
        <v>2250</v>
      </c>
      <c r="M424" s="45">
        <v>1125</v>
      </c>
      <c r="N424" s="45">
        <v>1125</v>
      </c>
      <c r="O424" s="66" t="s">
        <v>381</v>
      </c>
      <c r="P424" s="70" t="s">
        <v>622</v>
      </c>
      <c r="Q424" s="15">
        <v>1</v>
      </c>
      <c r="R424" s="16">
        <f t="shared" si="65"/>
        <v>3</v>
      </c>
      <c r="S424" s="14">
        <f t="shared" si="66"/>
        <v>2250</v>
      </c>
      <c r="T424" s="13">
        <f t="shared" si="67"/>
        <v>3</v>
      </c>
      <c r="U424" s="14">
        <f t="shared" si="68"/>
        <v>2250</v>
      </c>
      <c r="V424" s="14">
        <f t="shared" si="69"/>
        <v>1125</v>
      </c>
      <c r="W424" s="14">
        <f t="shared" si="70"/>
        <v>1125</v>
      </c>
      <c r="X424" s="14">
        <v>3</v>
      </c>
      <c r="Y424" s="14"/>
    </row>
    <row r="425" spans="1:25" ht="25.5">
      <c r="A425" s="12">
        <v>290</v>
      </c>
      <c r="B425" s="63" t="s">
        <v>553</v>
      </c>
      <c r="C425" s="64" t="s">
        <v>541</v>
      </c>
      <c r="D425" s="63" t="s">
        <v>465</v>
      </c>
      <c r="E425" s="68" t="s">
        <v>622</v>
      </c>
      <c r="F425" s="68" t="s">
        <v>622</v>
      </c>
      <c r="G425" s="65" t="s">
        <v>65</v>
      </c>
      <c r="H425" s="14">
        <v>1</v>
      </c>
      <c r="I425" s="16">
        <v>23</v>
      </c>
      <c r="J425" s="68" t="s">
        <v>622</v>
      </c>
      <c r="K425" s="14">
        <v>1</v>
      </c>
      <c r="L425" s="16">
        <v>23</v>
      </c>
      <c r="M425" s="45">
        <v>12</v>
      </c>
      <c r="N425" s="45">
        <v>11</v>
      </c>
      <c r="O425" s="66" t="s">
        <v>381</v>
      </c>
      <c r="P425" s="70" t="s">
        <v>622</v>
      </c>
      <c r="Q425" s="15">
        <v>1</v>
      </c>
      <c r="R425" s="16">
        <f t="shared" si="65"/>
        <v>1</v>
      </c>
      <c r="S425" s="14">
        <f t="shared" si="66"/>
        <v>23</v>
      </c>
      <c r="T425" s="13">
        <f t="shared" si="67"/>
        <v>1</v>
      </c>
      <c r="U425" s="14">
        <f t="shared" si="68"/>
        <v>23</v>
      </c>
      <c r="V425" s="14">
        <f t="shared" si="69"/>
        <v>12</v>
      </c>
      <c r="W425" s="14">
        <f t="shared" si="70"/>
        <v>11</v>
      </c>
      <c r="X425" s="14">
        <v>1</v>
      </c>
      <c r="Y425" s="14"/>
    </row>
    <row r="426" spans="1:25" ht="26.25" thickBot="1">
      <c r="A426" s="12">
        <v>291</v>
      </c>
      <c r="B426" s="63" t="s">
        <v>554</v>
      </c>
      <c r="C426" s="64" t="s">
        <v>519</v>
      </c>
      <c r="D426" s="63" t="s">
        <v>465</v>
      </c>
      <c r="E426" s="68" t="s">
        <v>622</v>
      </c>
      <c r="F426" s="68" t="s">
        <v>622</v>
      </c>
      <c r="G426" s="65" t="s">
        <v>65</v>
      </c>
      <c r="H426" s="14">
        <v>1</v>
      </c>
      <c r="I426" s="16">
        <v>92</v>
      </c>
      <c r="J426" s="68" t="s">
        <v>622</v>
      </c>
      <c r="K426" s="14">
        <v>1</v>
      </c>
      <c r="L426" s="16">
        <v>92</v>
      </c>
      <c r="M426" s="45">
        <v>46</v>
      </c>
      <c r="N426" s="45">
        <v>46</v>
      </c>
      <c r="O426" s="66" t="s">
        <v>381</v>
      </c>
      <c r="P426" s="70" t="s">
        <v>622</v>
      </c>
      <c r="Q426" s="15">
        <v>1</v>
      </c>
      <c r="R426" s="16">
        <f t="shared" si="65"/>
        <v>1</v>
      </c>
      <c r="S426" s="14">
        <f t="shared" si="66"/>
        <v>92</v>
      </c>
      <c r="T426" s="13">
        <f t="shared" si="67"/>
        <v>1</v>
      </c>
      <c r="U426" s="14">
        <f t="shared" si="68"/>
        <v>92</v>
      </c>
      <c r="V426" s="14">
        <f t="shared" si="69"/>
        <v>46</v>
      </c>
      <c r="W426" s="14">
        <f t="shared" si="70"/>
        <v>46</v>
      </c>
      <c r="X426" s="14">
        <v>1</v>
      </c>
      <c r="Y426" s="14"/>
    </row>
    <row r="427" spans="1:25" ht="26.25" thickBot="1">
      <c r="A427" s="17"/>
      <c r="B427" s="18" t="s">
        <v>555</v>
      </c>
      <c r="C427" s="54" t="s">
        <v>55</v>
      </c>
      <c r="D427" s="54" t="s">
        <v>55</v>
      </c>
      <c r="E427" s="54" t="s">
        <v>55</v>
      </c>
      <c r="F427" s="54" t="s">
        <v>55</v>
      </c>
      <c r="G427" s="49" t="s">
        <v>55</v>
      </c>
      <c r="H427" s="19">
        <f>SUM(Таблиця!R393:R426)</f>
        <v>136</v>
      </c>
      <c r="I427" s="20">
        <f>SUM(Таблиця!S393:S426)</f>
        <v>75761</v>
      </c>
      <c r="J427" s="69" t="s">
        <v>622</v>
      </c>
      <c r="K427" s="21">
        <f>SUM(Таблиця!T393:T426)</f>
        <v>136</v>
      </c>
      <c r="L427" s="22">
        <f>SUM(Таблиця!U393:U426)</f>
        <v>75761</v>
      </c>
      <c r="M427" s="46">
        <f>SUM(Таблиця!V393:V426)</f>
        <v>37917</v>
      </c>
      <c r="N427" s="46">
        <f>SUM(Таблиця!W393:W426)</f>
        <v>37844</v>
      </c>
      <c r="O427" s="69" t="s">
        <v>622</v>
      </c>
      <c r="P427" s="50" t="s">
        <v>55</v>
      </c>
    </row>
    <row r="428" spans="1:25" ht="15" customHeight="1" thickBot="1">
      <c r="A428" s="62" t="s">
        <v>556</v>
      </c>
      <c r="B428" s="9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</row>
    <row r="429" spans="1:25" ht="25.5">
      <c r="A429" s="12">
        <v>292</v>
      </c>
      <c r="B429" s="63" t="s">
        <v>557</v>
      </c>
      <c r="C429" s="64" t="s">
        <v>389</v>
      </c>
      <c r="D429" s="63" t="s">
        <v>558</v>
      </c>
      <c r="E429" s="68" t="s">
        <v>622</v>
      </c>
      <c r="F429" s="68" t="s">
        <v>622</v>
      </c>
      <c r="G429" s="65" t="s">
        <v>65</v>
      </c>
      <c r="H429" s="14">
        <v>15</v>
      </c>
      <c r="I429" s="16">
        <v>2548.5</v>
      </c>
      <c r="J429" s="68" t="s">
        <v>622</v>
      </c>
      <c r="K429" s="14">
        <v>15</v>
      </c>
      <c r="L429" s="16">
        <v>2548.5</v>
      </c>
      <c r="M429" s="45">
        <v>1275</v>
      </c>
      <c r="N429" s="45">
        <v>1273.5</v>
      </c>
      <c r="O429" s="66" t="s">
        <v>381</v>
      </c>
      <c r="P429" s="70" t="s">
        <v>622</v>
      </c>
      <c r="Q429" s="15">
        <v>1</v>
      </c>
      <c r="R429" s="16">
        <f t="shared" ref="R429:R447" si="71">H429</f>
        <v>15</v>
      </c>
      <c r="S429" s="14">
        <f t="shared" ref="S429:S447" si="72">I429</f>
        <v>2548.5</v>
      </c>
      <c r="T429" s="13">
        <f t="shared" ref="T429:T447" si="73">K429</f>
        <v>15</v>
      </c>
      <c r="U429" s="14">
        <f t="shared" ref="U429:U447" si="74">L429</f>
        <v>2548.5</v>
      </c>
      <c r="V429" s="14">
        <f t="shared" ref="V429:V447" si="75">M429</f>
        <v>1275</v>
      </c>
      <c r="W429" s="14">
        <f t="shared" ref="W429:W447" si="76">N429</f>
        <v>1273.5</v>
      </c>
      <c r="X429" s="14">
        <v>15</v>
      </c>
      <c r="Y429" s="14"/>
    </row>
    <row r="430" spans="1:25" ht="25.5">
      <c r="A430" s="12">
        <v>293</v>
      </c>
      <c r="B430" s="63" t="s">
        <v>559</v>
      </c>
      <c r="C430" s="64" t="s">
        <v>379</v>
      </c>
      <c r="D430" s="63" t="s">
        <v>560</v>
      </c>
      <c r="E430" s="68" t="s">
        <v>622</v>
      </c>
      <c r="F430" s="68" t="s">
        <v>622</v>
      </c>
      <c r="G430" s="65" t="s">
        <v>65</v>
      </c>
      <c r="H430" s="165">
        <v>100</v>
      </c>
      <c r="I430" s="167">
        <v>2903</v>
      </c>
      <c r="J430" s="68" t="s">
        <v>622</v>
      </c>
      <c r="K430" s="165">
        <v>100</v>
      </c>
      <c r="L430" s="167">
        <v>2903</v>
      </c>
      <c r="M430" s="45">
        <v>195</v>
      </c>
      <c r="N430" s="45">
        <v>182</v>
      </c>
      <c r="O430" s="66" t="s">
        <v>381</v>
      </c>
      <c r="P430" s="70" t="s">
        <v>622</v>
      </c>
      <c r="Q430" s="15">
        <v>1</v>
      </c>
      <c r="R430" s="16">
        <f t="shared" si="71"/>
        <v>100</v>
      </c>
      <c r="S430" s="14">
        <f t="shared" si="72"/>
        <v>2903</v>
      </c>
      <c r="T430" s="13">
        <f t="shared" si="73"/>
        <v>100</v>
      </c>
      <c r="U430" s="14">
        <f t="shared" si="74"/>
        <v>2903</v>
      </c>
      <c r="V430" s="14">
        <f t="shared" si="75"/>
        <v>195</v>
      </c>
      <c r="W430" s="14">
        <f t="shared" si="76"/>
        <v>182</v>
      </c>
      <c r="X430" s="14">
        <v>13</v>
      </c>
      <c r="Y430" s="14"/>
    </row>
    <row r="431" spans="1:25" ht="25.5">
      <c r="A431" s="12">
        <v>294</v>
      </c>
      <c r="B431" s="63" t="s">
        <v>559</v>
      </c>
      <c r="C431" s="64" t="s">
        <v>383</v>
      </c>
      <c r="D431" s="63" t="s">
        <v>560</v>
      </c>
      <c r="E431" s="68" t="s">
        <v>622</v>
      </c>
      <c r="F431" s="68" t="s">
        <v>622</v>
      </c>
      <c r="G431" s="65" t="s">
        <v>65</v>
      </c>
      <c r="H431" s="169"/>
      <c r="I431" s="170"/>
      <c r="J431" s="68" t="s">
        <v>622</v>
      </c>
      <c r="K431" s="169"/>
      <c r="L431" s="170"/>
      <c r="M431" s="45">
        <v>165</v>
      </c>
      <c r="N431" s="45">
        <v>154</v>
      </c>
      <c r="O431" s="66" t="s">
        <v>381</v>
      </c>
      <c r="P431" s="70" t="s">
        <v>622</v>
      </c>
      <c r="Q431" s="15">
        <v>1</v>
      </c>
      <c r="R431" s="16">
        <f t="shared" si="71"/>
        <v>0</v>
      </c>
      <c r="S431" s="14">
        <f t="shared" si="72"/>
        <v>0</v>
      </c>
      <c r="T431" s="13">
        <f t="shared" si="73"/>
        <v>0</v>
      </c>
      <c r="U431" s="14">
        <f t="shared" si="74"/>
        <v>0</v>
      </c>
      <c r="V431" s="14">
        <f t="shared" si="75"/>
        <v>165</v>
      </c>
      <c r="W431" s="14">
        <f t="shared" si="76"/>
        <v>154</v>
      </c>
      <c r="X431" s="14">
        <v>11</v>
      </c>
      <c r="Y431" s="14"/>
    </row>
    <row r="432" spans="1:25" ht="25.5">
      <c r="A432" s="12">
        <v>295</v>
      </c>
      <c r="B432" s="63" t="s">
        <v>559</v>
      </c>
      <c r="C432" s="64" t="s">
        <v>561</v>
      </c>
      <c r="D432" s="63" t="s">
        <v>560</v>
      </c>
      <c r="E432" s="68" t="s">
        <v>622</v>
      </c>
      <c r="F432" s="68" t="s">
        <v>622</v>
      </c>
      <c r="G432" s="65" t="s">
        <v>65</v>
      </c>
      <c r="H432" s="169"/>
      <c r="I432" s="170"/>
      <c r="J432" s="68" t="s">
        <v>622</v>
      </c>
      <c r="K432" s="169"/>
      <c r="L432" s="170"/>
      <c r="M432" s="45">
        <v>435</v>
      </c>
      <c r="N432" s="45">
        <v>406</v>
      </c>
      <c r="O432" s="66" t="s">
        <v>381</v>
      </c>
      <c r="P432" s="70" t="s">
        <v>622</v>
      </c>
      <c r="Q432" s="15">
        <v>1</v>
      </c>
      <c r="R432" s="16">
        <f t="shared" si="71"/>
        <v>0</v>
      </c>
      <c r="S432" s="14">
        <f t="shared" si="72"/>
        <v>0</v>
      </c>
      <c r="T432" s="13">
        <f t="shared" si="73"/>
        <v>0</v>
      </c>
      <c r="U432" s="14">
        <f t="shared" si="74"/>
        <v>0</v>
      </c>
      <c r="V432" s="14">
        <f t="shared" si="75"/>
        <v>435</v>
      </c>
      <c r="W432" s="14">
        <f t="shared" si="76"/>
        <v>406</v>
      </c>
      <c r="X432" s="14">
        <v>29</v>
      </c>
      <c r="Y432" s="14"/>
    </row>
    <row r="433" spans="1:25" ht="25.5">
      <c r="A433" s="12">
        <v>296</v>
      </c>
      <c r="B433" s="63" t="s">
        <v>559</v>
      </c>
      <c r="C433" s="64" t="s">
        <v>457</v>
      </c>
      <c r="D433" s="63" t="s">
        <v>560</v>
      </c>
      <c r="E433" s="68" t="s">
        <v>622</v>
      </c>
      <c r="F433" s="68" t="s">
        <v>622</v>
      </c>
      <c r="G433" s="65" t="s">
        <v>65</v>
      </c>
      <c r="H433" s="169"/>
      <c r="I433" s="170"/>
      <c r="J433" s="68" t="s">
        <v>622</v>
      </c>
      <c r="K433" s="169"/>
      <c r="L433" s="170"/>
      <c r="M433" s="45">
        <v>15</v>
      </c>
      <c r="N433" s="45">
        <v>14</v>
      </c>
      <c r="O433" s="66" t="s">
        <v>381</v>
      </c>
      <c r="P433" s="70" t="s">
        <v>622</v>
      </c>
      <c r="Q433" s="15">
        <v>1</v>
      </c>
      <c r="R433" s="16">
        <f t="shared" si="71"/>
        <v>0</v>
      </c>
      <c r="S433" s="14">
        <f t="shared" si="72"/>
        <v>0</v>
      </c>
      <c r="T433" s="13">
        <f t="shared" si="73"/>
        <v>0</v>
      </c>
      <c r="U433" s="14">
        <f t="shared" si="74"/>
        <v>0</v>
      </c>
      <c r="V433" s="14">
        <f t="shared" si="75"/>
        <v>15</v>
      </c>
      <c r="W433" s="14">
        <f t="shared" si="76"/>
        <v>14</v>
      </c>
      <c r="X433" s="14">
        <v>1</v>
      </c>
      <c r="Y433" s="14"/>
    </row>
    <row r="434" spans="1:25" ht="25.5">
      <c r="A434" s="12">
        <v>297</v>
      </c>
      <c r="B434" s="63" t="s">
        <v>559</v>
      </c>
      <c r="C434" s="64" t="s">
        <v>562</v>
      </c>
      <c r="D434" s="63" t="s">
        <v>560</v>
      </c>
      <c r="E434" s="68" t="s">
        <v>622</v>
      </c>
      <c r="F434" s="68" t="s">
        <v>622</v>
      </c>
      <c r="G434" s="65" t="s">
        <v>65</v>
      </c>
      <c r="H434" s="169"/>
      <c r="I434" s="170"/>
      <c r="J434" s="68" t="s">
        <v>622</v>
      </c>
      <c r="K434" s="169"/>
      <c r="L434" s="170"/>
      <c r="M434" s="45">
        <v>210</v>
      </c>
      <c r="N434" s="45">
        <v>196</v>
      </c>
      <c r="O434" s="66" t="s">
        <v>381</v>
      </c>
      <c r="P434" s="70" t="s">
        <v>622</v>
      </c>
      <c r="Q434" s="15">
        <v>1</v>
      </c>
      <c r="R434" s="16">
        <f t="shared" si="71"/>
        <v>0</v>
      </c>
      <c r="S434" s="14">
        <f t="shared" si="72"/>
        <v>0</v>
      </c>
      <c r="T434" s="13">
        <f t="shared" si="73"/>
        <v>0</v>
      </c>
      <c r="U434" s="14">
        <f t="shared" si="74"/>
        <v>0</v>
      </c>
      <c r="V434" s="14">
        <f t="shared" si="75"/>
        <v>210</v>
      </c>
      <c r="W434" s="14">
        <f t="shared" si="76"/>
        <v>196</v>
      </c>
      <c r="X434" s="14">
        <v>14</v>
      </c>
      <c r="Y434" s="14"/>
    </row>
    <row r="435" spans="1:25" ht="25.5">
      <c r="A435" s="12">
        <v>298</v>
      </c>
      <c r="B435" s="63" t="s">
        <v>559</v>
      </c>
      <c r="C435" s="64" t="s">
        <v>429</v>
      </c>
      <c r="D435" s="63" t="s">
        <v>560</v>
      </c>
      <c r="E435" s="68" t="s">
        <v>622</v>
      </c>
      <c r="F435" s="68" t="s">
        <v>622</v>
      </c>
      <c r="G435" s="65" t="s">
        <v>65</v>
      </c>
      <c r="H435" s="166"/>
      <c r="I435" s="168"/>
      <c r="J435" s="68" t="s">
        <v>622</v>
      </c>
      <c r="K435" s="166"/>
      <c r="L435" s="168"/>
      <c r="M435" s="45">
        <v>480</v>
      </c>
      <c r="N435" s="45">
        <v>451</v>
      </c>
      <c r="O435" s="66" t="s">
        <v>381</v>
      </c>
      <c r="P435" s="70" t="s">
        <v>622</v>
      </c>
      <c r="Q435" s="15">
        <v>1</v>
      </c>
      <c r="R435" s="16">
        <f t="shared" si="71"/>
        <v>0</v>
      </c>
      <c r="S435" s="14">
        <f t="shared" si="72"/>
        <v>0</v>
      </c>
      <c r="T435" s="13">
        <f t="shared" si="73"/>
        <v>0</v>
      </c>
      <c r="U435" s="14">
        <f t="shared" si="74"/>
        <v>0</v>
      </c>
      <c r="V435" s="14">
        <f t="shared" si="75"/>
        <v>480</v>
      </c>
      <c r="W435" s="14">
        <f t="shared" si="76"/>
        <v>451</v>
      </c>
      <c r="X435" s="14">
        <v>32</v>
      </c>
      <c r="Y435" s="14"/>
    </row>
    <row r="436" spans="1:25" ht="25.5">
      <c r="A436" s="12">
        <v>299</v>
      </c>
      <c r="B436" s="63" t="s">
        <v>563</v>
      </c>
      <c r="C436" s="64" t="s">
        <v>379</v>
      </c>
      <c r="D436" s="63" t="s">
        <v>564</v>
      </c>
      <c r="E436" s="68" t="s">
        <v>622</v>
      </c>
      <c r="F436" s="68" t="s">
        <v>622</v>
      </c>
      <c r="G436" s="65" t="s">
        <v>65</v>
      </c>
      <c r="H436" s="14">
        <v>12</v>
      </c>
      <c r="I436" s="16">
        <v>829</v>
      </c>
      <c r="J436" s="68" t="s">
        <v>622</v>
      </c>
      <c r="K436" s="14">
        <v>12</v>
      </c>
      <c r="L436" s="16">
        <v>829</v>
      </c>
      <c r="M436" s="45">
        <v>420</v>
      </c>
      <c r="N436" s="45">
        <v>409</v>
      </c>
      <c r="O436" s="66" t="s">
        <v>381</v>
      </c>
      <c r="P436" s="70" t="s">
        <v>622</v>
      </c>
      <c r="Q436" s="15">
        <v>1</v>
      </c>
      <c r="R436" s="16">
        <f t="shared" si="71"/>
        <v>12</v>
      </c>
      <c r="S436" s="14">
        <f t="shared" si="72"/>
        <v>829</v>
      </c>
      <c r="T436" s="13">
        <f t="shared" si="73"/>
        <v>12</v>
      </c>
      <c r="U436" s="14">
        <f t="shared" si="74"/>
        <v>829</v>
      </c>
      <c r="V436" s="14">
        <f t="shared" si="75"/>
        <v>420</v>
      </c>
      <c r="W436" s="14">
        <f t="shared" si="76"/>
        <v>409</v>
      </c>
      <c r="X436" s="14">
        <v>12</v>
      </c>
      <c r="Y436" s="14"/>
    </row>
    <row r="437" spans="1:25" ht="25.5">
      <c r="A437" s="12">
        <v>300</v>
      </c>
      <c r="B437" s="63" t="s">
        <v>565</v>
      </c>
      <c r="C437" s="64" t="s">
        <v>379</v>
      </c>
      <c r="D437" s="63" t="s">
        <v>566</v>
      </c>
      <c r="E437" s="68" t="s">
        <v>622</v>
      </c>
      <c r="F437" s="68" t="s">
        <v>622</v>
      </c>
      <c r="G437" s="65" t="s">
        <v>65</v>
      </c>
      <c r="H437" s="165">
        <v>50</v>
      </c>
      <c r="I437" s="167">
        <v>3501</v>
      </c>
      <c r="J437" s="68" t="s">
        <v>622</v>
      </c>
      <c r="K437" s="165">
        <v>50</v>
      </c>
      <c r="L437" s="167">
        <v>3501</v>
      </c>
      <c r="M437" s="45">
        <v>840</v>
      </c>
      <c r="N437" s="45">
        <v>840</v>
      </c>
      <c r="O437" s="66" t="s">
        <v>381</v>
      </c>
      <c r="P437" s="70" t="s">
        <v>622</v>
      </c>
      <c r="Q437" s="15">
        <v>1</v>
      </c>
      <c r="R437" s="16">
        <f t="shared" si="71"/>
        <v>50</v>
      </c>
      <c r="S437" s="14">
        <f t="shared" si="72"/>
        <v>3501</v>
      </c>
      <c r="T437" s="13">
        <f t="shared" si="73"/>
        <v>50</v>
      </c>
      <c r="U437" s="14">
        <f t="shared" si="74"/>
        <v>3501</v>
      </c>
      <c r="V437" s="14">
        <f t="shared" si="75"/>
        <v>840</v>
      </c>
      <c r="W437" s="14">
        <f t="shared" si="76"/>
        <v>840</v>
      </c>
      <c r="X437" s="14">
        <v>24</v>
      </c>
      <c r="Y437" s="14"/>
    </row>
    <row r="438" spans="1:25" ht="25.5">
      <c r="A438" s="12">
        <v>301</v>
      </c>
      <c r="B438" s="63" t="s">
        <v>565</v>
      </c>
      <c r="C438" s="64" t="s">
        <v>383</v>
      </c>
      <c r="D438" s="63" t="s">
        <v>566</v>
      </c>
      <c r="E438" s="68" t="s">
        <v>622</v>
      </c>
      <c r="F438" s="68" t="s">
        <v>622</v>
      </c>
      <c r="G438" s="65" t="s">
        <v>65</v>
      </c>
      <c r="H438" s="169"/>
      <c r="I438" s="170"/>
      <c r="J438" s="68" t="s">
        <v>622</v>
      </c>
      <c r="K438" s="169"/>
      <c r="L438" s="170"/>
      <c r="M438" s="45">
        <v>490</v>
      </c>
      <c r="N438" s="45">
        <v>490</v>
      </c>
      <c r="O438" s="66" t="s">
        <v>381</v>
      </c>
      <c r="P438" s="70" t="s">
        <v>622</v>
      </c>
      <c r="Q438" s="15">
        <v>1</v>
      </c>
      <c r="R438" s="16">
        <f t="shared" si="71"/>
        <v>0</v>
      </c>
      <c r="S438" s="14">
        <f t="shared" si="72"/>
        <v>0</v>
      </c>
      <c r="T438" s="13">
        <f t="shared" si="73"/>
        <v>0</v>
      </c>
      <c r="U438" s="14">
        <f t="shared" si="74"/>
        <v>0</v>
      </c>
      <c r="V438" s="14">
        <f t="shared" si="75"/>
        <v>490</v>
      </c>
      <c r="W438" s="14">
        <f t="shared" si="76"/>
        <v>490</v>
      </c>
      <c r="X438" s="14">
        <v>14</v>
      </c>
      <c r="Y438" s="14"/>
    </row>
    <row r="439" spans="1:25" ht="25.5">
      <c r="A439" s="12">
        <v>302</v>
      </c>
      <c r="B439" s="63" t="s">
        <v>565</v>
      </c>
      <c r="C439" s="64" t="s">
        <v>389</v>
      </c>
      <c r="D439" s="63" t="s">
        <v>566</v>
      </c>
      <c r="E439" s="68" t="s">
        <v>622</v>
      </c>
      <c r="F439" s="68" t="s">
        <v>622</v>
      </c>
      <c r="G439" s="65" t="s">
        <v>65</v>
      </c>
      <c r="H439" s="169"/>
      <c r="I439" s="170"/>
      <c r="J439" s="68" t="s">
        <v>622</v>
      </c>
      <c r="K439" s="169"/>
      <c r="L439" s="170"/>
      <c r="M439" s="45">
        <v>210</v>
      </c>
      <c r="N439" s="45">
        <v>210</v>
      </c>
      <c r="O439" s="66" t="s">
        <v>381</v>
      </c>
      <c r="P439" s="70" t="s">
        <v>622</v>
      </c>
      <c r="Q439" s="15">
        <v>1</v>
      </c>
      <c r="R439" s="16">
        <f t="shared" si="71"/>
        <v>0</v>
      </c>
      <c r="S439" s="14">
        <f t="shared" si="72"/>
        <v>0</v>
      </c>
      <c r="T439" s="13">
        <f t="shared" si="73"/>
        <v>0</v>
      </c>
      <c r="U439" s="14">
        <f t="shared" si="74"/>
        <v>0</v>
      </c>
      <c r="V439" s="14">
        <f t="shared" si="75"/>
        <v>210</v>
      </c>
      <c r="W439" s="14">
        <f t="shared" si="76"/>
        <v>210</v>
      </c>
      <c r="X439" s="14">
        <v>6</v>
      </c>
      <c r="Y439" s="14"/>
    </row>
    <row r="440" spans="1:25" ht="25.5">
      <c r="A440" s="12">
        <v>303</v>
      </c>
      <c r="B440" s="63" t="s">
        <v>565</v>
      </c>
      <c r="C440" s="64" t="s">
        <v>561</v>
      </c>
      <c r="D440" s="63" t="s">
        <v>566</v>
      </c>
      <c r="E440" s="68" t="s">
        <v>622</v>
      </c>
      <c r="F440" s="68" t="s">
        <v>622</v>
      </c>
      <c r="G440" s="65" t="s">
        <v>65</v>
      </c>
      <c r="H440" s="166"/>
      <c r="I440" s="168"/>
      <c r="J440" s="68" t="s">
        <v>622</v>
      </c>
      <c r="K440" s="166"/>
      <c r="L440" s="168"/>
      <c r="M440" s="45">
        <v>210</v>
      </c>
      <c r="N440" s="45">
        <v>211</v>
      </c>
      <c r="O440" s="66" t="s">
        <v>381</v>
      </c>
      <c r="P440" s="70" t="s">
        <v>622</v>
      </c>
      <c r="Q440" s="15">
        <v>1</v>
      </c>
      <c r="R440" s="16">
        <f t="shared" si="71"/>
        <v>0</v>
      </c>
      <c r="S440" s="14">
        <f t="shared" si="72"/>
        <v>0</v>
      </c>
      <c r="T440" s="13">
        <f t="shared" si="73"/>
        <v>0</v>
      </c>
      <c r="U440" s="14">
        <f t="shared" si="74"/>
        <v>0</v>
      </c>
      <c r="V440" s="14">
        <f t="shared" si="75"/>
        <v>210</v>
      </c>
      <c r="W440" s="14">
        <f t="shared" si="76"/>
        <v>211</v>
      </c>
      <c r="X440" s="14">
        <v>6</v>
      </c>
      <c r="Y440" s="14"/>
    </row>
    <row r="441" spans="1:25" ht="25.5">
      <c r="A441" s="12">
        <v>304</v>
      </c>
      <c r="B441" s="63" t="s">
        <v>567</v>
      </c>
      <c r="C441" s="64" t="s">
        <v>568</v>
      </c>
      <c r="D441" s="63" t="s">
        <v>569</v>
      </c>
      <c r="E441" s="68" t="s">
        <v>622</v>
      </c>
      <c r="F441" s="68" t="s">
        <v>622</v>
      </c>
      <c r="G441" s="65" t="s">
        <v>65</v>
      </c>
      <c r="H441" s="14">
        <v>31</v>
      </c>
      <c r="I441" s="16">
        <v>15345</v>
      </c>
      <c r="J441" s="68" t="s">
        <v>622</v>
      </c>
      <c r="K441" s="14">
        <v>31</v>
      </c>
      <c r="L441" s="16">
        <v>15345</v>
      </c>
      <c r="M441" s="45">
        <v>7688</v>
      </c>
      <c r="N441" s="45">
        <v>7657</v>
      </c>
      <c r="O441" s="66" t="s">
        <v>381</v>
      </c>
      <c r="P441" s="70" t="s">
        <v>622</v>
      </c>
      <c r="Q441" s="15">
        <v>1</v>
      </c>
      <c r="R441" s="16">
        <f t="shared" si="71"/>
        <v>31</v>
      </c>
      <c r="S441" s="14">
        <f t="shared" si="72"/>
        <v>15345</v>
      </c>
      <c r="T441" s="13">
        <f t="shared" si="73"/>
        <v>31</v>
      </c>
      <c r="U441" s="14">
        <f t="shared" si="74"/>
        <v>15345</v>
      </c>
      <c r="V441" s="14">
        <f t="shared" si="75"/>
        <v>7688</v>
      </c>
      <c r="W441" s="14">
        <f t="shared" si="76"/>
        <v>7657</v>
      </c>
      <c r="X441" s="14">
        <v>31</v>
      </c>
      <c r="Y441" s="14"/>
    </row>
    <row r="442" spans="1:25" ht="25.5">
      <c r="A442" s="12">
        <v>305</v>
      </c>
      <c r="B442" s="63" t="s">
        <v>570</v>
      </c>
      <c r="C442" s="64" t="s">
        <v>568</v>
      </c>
      <c r="D442" s="63" t="s">
        <v>571</v>
      </c>
      <c r="E442" s="68" t="s">
        <v>622</v>
      </c>
      <c r="F442" s="68" t="s">
        <v>622</v>
      </c>
      <c r="G442" s="65" t="s">
        <v>65</v>
      </c>
      <c r="H442" s="14">
        <v>31</v>
      </c>
      <c r="I442" s="16">
        <v>27590</v>
      </c>
      <c r="J442" s="68" t="s">
        <v>622</v>
      </c>
      <c r="K442" s="14">
        <v>31</v>
      </c>
      <c r="L442" s="16">
        <v>27590</v>
      </c>
      <c r="M442" s="45">
        <v>13795</v>
      </c>
      <c r="N442" s="45">
        <v>13795</v>
      </c>
      <c r="O442" s="66" t="s">
        <v>381</v>
      </c>
      <c r="P442" s="70" t="s">
        <v>622</v>
      </c>
      <c r="Q442" s="15">
        <v>1</v>
      </c>
      <c r="R442" s="16">
        <f t="shared" si="71"/>
        <v>31</v>
      </c>
      <c r="S442" s="14">
        <f t="shared" si="72"/>
        <v>27590</v>
      </c>
      <c r="T442" s="13">
        <f t="shared" si="73"/>
        <v>31</v>
      </c>
      <c r="U442" s="14">
        <f t="shared" si="74"/>
        <v>27590</v>
      </c>
      <c r="V442" s="14">
        <f t="shared" si="75"/>
        <v>13795</v>
      </c>
      <c r="W442" s="14">
        <f t="shared" si="76"/>
        <v>13795</v>
      </c>
      <c r="X442" s="14">
        <v>31</v>
      </c>
      <c r="Y442" s="14"/>
    </row>
    <row r="443" spans="1:25" ht="25.5">
      <c r="A443" s="12">
        <v>306</v>
      </c>
      <c r="B443" s="63" t="s">
        <v>572</v>
      </c>
      <c r="C443" s="64" t="s">
        <v>457</v>
      </c>
      <c r="D443" s="63" t="s">
        <v>566</v>
      </c>
      <c r="E443" s="68" t="s">
        <v>622</v>
      </c>
      <c r="F443" s="68" t="s">
        <v>622</v>
      </c>
      <c r="G443" s="65" t="s">
        <v>65</v>
      </c>
      <c r="H443" s="165">
        <v>30</v>
      </c>
      <c r="I443" s="167">
        <v>2133</v>
      </c>
      <c r="J443" s="68" t="s">
        <v>622</v>
      </c>
      <c r="K443" s="165">
        <v>30</v>
      </c>
      <c r="L443" s="167">
        <v>2133</v>
      </c>
      <c r="M443" s="45">
        <v>216</v>
      </c>
      <c r="N443" s="45">
        <v>210.60000000000002</v>
      </c>
      <c r="O443" s="66" t="s">
        <v>381</v>
      </c>
      <c r="P443" s="70" t="s">
        <v>622</v>
      </c>
      <c r="Q443" s="15">
        <v>1</v>
      </c>
      <c r="R443" s="16">
        <f t="shared" si="71"/>
        <v>30</v>
      </c>
      <c r="S443" s="14">
        <f t="shared" si="72"/>
        <v>2133</v>
      </c>
      <c r="T443" s="13">
        <f t="shared" si="73"/>
        <v>30</v>
      </c>
      <c r="U443" s="14">
        <f t="shared" si="74"/>
        <v>2133</v>
      </c>
      <c r="V443" s="14">
        <f t="shared" si="75"/>
        <v>216</v>
      </c>
      <c r="W443" s="14">
        <f t="shared" si="76"/>
        <v>210.60000000000002</v>
      </c>
      <c r="X443" s="14">
        <v>6</v>
      </c>
      <c r="Y443" s="14"/>
    </row>
    <row r="444" spans="1:25" ht="25.5">
      <c r="A444" s="12">
        <v>307</v>
      </c>
      <c r="B444" s="63" t="s">
        <v>572</v>
      </c>
      <c r="C444" s="64" t="s">
        <v>562</v>
      </c>
      <c r="D444" s="63" t="s">
        <v>566</v>
      </c>
      <c r="E444" s="68" t="s">
        <v>622</v>
      </c>
      <c r="F444" s="68" t="s">
        <v>622</v>
      </c>
      <c r="G444" s="65" t="s">
        <v>65</v>
      </c>
      <c r="H444" s="169"/>
      <c r="I444" s="170"/>
      <c r="J444" s="68" t="s">
        <v>622</v>
      </c>
      <c r="K444" s="169"/>
      <c r="L444" s="170"/>
      <c r="M444" s="45">
        <v>252</v>
      </c>
      <c r="N444" s="45">
        <v>245.70000000000002</v>
      </c>
      <c r="O444" s="66" t="s">
        <v>381</v>
      </c>
      <c r="P444" s="70" t="s">
        <v>622</v>
      </c>
      <c r="Q444" s="15">
        <v>1</v>
      </c>
      <c r="R444" s="16">
        <f t="shared" si="71"/>
        <v>0</v>
      </c>
      <c r="S444" s="14">
        <f t="shared" si="72"/>
        <v>0</v>
      </c>
      <c r="T444" s="13">
        <f t="shared" si="73"/>
        <v>0</v>
      </c>
      <c r="U444" s="14">
        <f t="shared" si="74"/>
        <v>0</v>
      </c>
      <c r="V444" s="14">
        <f t="shared" si="75"/>
        <v>252</v>
      </c>
      <c r="W444" s="14">
        <f t="shared" si="76"/>
        <v>245.70000000000002</v>
      </c>
      <c r="X444" s="14">
        <v>7</v>
      </c>
      <c r="Y444" s="14"/>
    </row>
    <row r="445" spans="1:25" ht="25.5">
      <c r="A445" s="12">
        <v>308</v>
      </c>
      <c r="B445" s="63" t="s">
        <v>572</v>
      </c>
      <c r="C445" s="64" t="s">
        <v>429</v>
      </c>
      <c r="D445" s="63" t="s">
        <v>566</v>
      </c>
      <c r="E445" s="68" t="s">
        <v>622</v>
      </c>
      <c r="F445" s="68" t="s">
        <v>622</v>
      </c>
      <c r="G445" s="65" t="s">
        <v>65</v>
      </c>
      <c r="H445" s="166"/>
      <c r="I445" s="168"/>
      <c r="J445" s="68" t="s">
        <v>622</v>
      </c>
      <c r="K445" s="166"/>
      <c r="L445" s="168"/>
      <c r="M445" s="45">
        <v>612</v>
      </c>
      <c r="N445" s="45">
        <v>596.70000000000005</v>
      </c>
      <c r="O445" s="66" t="s">
        <v>381</v>
      </c>
      <c r="P445" s="70" t="s">
        <v>622</v>
      </c>
      <c r="Q445" s="15">
        <v>1</v>
      </c>
      <c r="R445" s="16">
        <f t="shared" si="71"/>
        <v>0</v>
      </c>
      <c r="S445" s="14">
        <f t="shared" si="72"/>
        <v>0</v>
      </c>
      <c r="T445" s="13">
        <f t="shared" si="73"/>
        <v>0</v>
      </c>
      <c r="U445" s="14">
        <f t="shared" si="74"/>
        <v>0</v>
      </c>
      <c r="V445" s="14">
        <f t="shared" si="75"/>
        <v>612</v>
      </c>
      <c r="W445" s="14">
        <f t="shared" si="76"/>
        <v>596.70000000000005</v>
      </c>
      <c r="X445" s="14">
        <v>17</v>
      </c>
      <c r="Y445" s="14"/>
    </row>
    <row r="446" spans="1:25" ht="25.5">
      <c r="A446" s="12">
        <v>309</v>
      </c>
      <c r="B446" s="63" t="s">
        <v>573</v>
      </c>
      <c r="C446" s="64" t="s">
        <v>457</v>
      </c>
      <c r="D446" s="63" t="s">
        <v>574</v>
      </c>
      <c r="E446" s="68" t="s">
        <v>622</v>
      </c>
      <c r="F446" s="68" t="s">
        <v>622</v>
      </c>
      <c r="G446" s="65" t="s">
        <v>65</v>
      </c>
      <c r="H446" s="165">
        <v>500</v>
      </c>
      <c r="I446" s="167">
        <v>7200</v>
      </c>
      <c r="J446" s="68" t="s">
        <v>622</v>
      </c>
      <c r="K446" s="165">
        <v>500</v>
      </c>
      <c r="L446" s="167">
        <v>7200</v>
      </c>
      <c r="M446" s="45">
        <v>2100</v>
      </c>
      <c r="N446" s="45">
        <v>2220</v>
      </c>
      <c r="O446" s="66" t="s">
        <v>381</v>
      </c>
      <c r="P446" s="70" t="s">
        <v>622</v>
      </c>
      <c r="Q446" s="15">
        <v>1</v>
      </c>
      <c r="R446" s="16">
        <f t="shared" si="71"/>
        <v>500</v>
      </c>
      <c r="S446" s="14">
        <f t="shared" si="72"/>
        <v>7200</v>
      </c>
      <c r="T446" s="13">
        <f t="shared" si="73"/>
        <v>500</v>
      </c>
      <c r="U446" s="14">
        <f t="shared" si="74"/>
        <v>7200</v>
      </c>
      <c r="V446" s="14">
        <f t="shared" si="75"/>
        <v>2100</v>
      </c>
      <c r="W446" s="14">
        <f t="shared" si="76"/>
        <v>2220</v>
      </c>
      <c r="X446" s="14">
        <v>300</v>
      </c>
      <c r="Y446" s="14"/>
    </row>
    <row r="447" spans="1:25" ht="26.25" thickBot="1">
      <c r="A447" s="12">
        <v>310</v>
      </c>
      <c r="B447" s="63" t="s">
        <v>573</v>
      </c>
      <c r="C447" s="64" t="s">
        <v>429</v>
      </c>
      <c r="D447" s="63" t="s">
        <v>574</v>
      </c>
      <c r="E447" s="68" t="s">
        <v>622</v>
      </c>
      <c r="F447" s="68" t="s">
        <v>622</v>
      </c>
      <c r="G447" s="65" t="s">
        <v>65</v>
      </c>
      <c r="H447" s="188"/>
      <c r="I447" s="189"/>
      <c r="J447" s="68" t="s">
        <v>622</v>
      </c>
      <c r="K447" s="188"/>
      <c r="L447" s="189"/>
      <c r="M447" s="45">
        <v>1400</v>
      </c>
      <c r="N447" s="45">
        <v>1480</v>
      </c>
      <c r="O447" s="66" t="s">
        <v>381</v>
      </c>
      <c r="P447" s="70" t="s">
        <v>622</v>
      </c>
      <c r="Q447" s="15">
        <v>1</v>
      </c>
      <c r="R447" s="16">
        <f t="shared" si="71"/>
        <v>0</v>
      </c>
      <c r="S447" s="14">
        <f t="shared" si="72"/>
        <v>0</v>
      </c>
      <c r="T447" s="13">
        <f t="shared" si="73"/>
        <v>0</v>
      </c>
      <c r="U447" s="14">
        <f t="shared" si="74"/>
        <v>0</v>
      </c>
      <c r="V447" s="14">
        <f t="shared" si="75"/>
        <v>1400</v>
      </c>
      <c r="W447" s="14">
        <f t="shared" si="76"/>
        <v>1480</v>
      </c>
      <c r="X447" s="14">
        <v>200</v>
      </c>
      <c r="Y447" s="14"/>
    </row>
    <row r="448" spans="1:25" ht="26.25" thickBot="1">
      <c r="A448" s="17"/>
      <c r="B448" s="18" t="s">
        <v>575</v>
      </c>
      <c r="C448" s="54" t="s">
        <v>55</v>
      </c>
      <c r="D448" s="54" t="s">
        <v>55</v>
      </c>
      <c r="E448" s="54" t="s">
        <v>55</v>
      </c>
      <c r="F448" s="54" t="s">
        <v>55</v>
      </c>
      <c r="G448" s="49" t="s">
        <v>55</v>
      </c>
      <c r="H448" s="19">
        <f>SUM(Таблиця!R428:R447)</f>
        <v>769</v>
      </c>
      <c r="I448" s="20">
        <f>SUM(Таблиця!S428:S447)</f>
        <v>62049.5</v>
      </c>
      <c r="J448" s="69" t="s">
        <v>622</v>
      </c>
      <c r="K448" s="21">
        <f>SUM(Таблиця!T428:T447)</f>
        <v>769</v>
      </c>
      <c r="L448" s="22">
        <f>SUM(Таблиця!U428:U447)</f>
        <v>62049.5</v>
      </c>
      <c r="M448" s="46">
        <f>SUM(Таблиця!V428:V447)</f>
        <v>31008</v>
      </c>
      <c r="N448" s="46">
        <f>SUM(Таблиця!W428:W447)</f>
        <v>31041.5</v>
      </c>
      <c r="O448" s="69" t="s">
        <v>622</v>
      </c>
      <c r="P448" s="50" t="s">
        <v>55</v>
      </c>
    </row>
    <row r="449" spans="1:25" ht="15" customHeight="1" thickBot="1">
      <c r="A449" s="62" t="s">
        <v>576</v>
      </c>
      <c r="B449" s="9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</row>
    <row r="450" spans="1:25" ht="51.75" thickBot="1">
      <c r="A450" s="12">
        <v>311</v>
      </c>
      <c r="B450" s="63" t="s">
        <v>577</v>
      </c>
      <c r="C450" s="64" t="s">
        <v>457</v>
      </c>
      <c r="D450" s="63" t="s">
        <v>578</v>
      </c>
      <c r="E450" s="68" t="s">
        <v>622</v>
      </c>
      <c r="F450" s="68" t="s">
        <v>622</v>
      </c>
      <c r="G450" s="65" t="s">
        <v>65</v>
      </c>
      <c r="H450" s="14">
        <v>16</v>
      </c>
      <c r="I450" s="16">
        <v>9680.0600000000013</v>
      </c>
      <c r="J450" s="68" t="s">
        <v>622</v>
      </c>
      <c r="K450" s="14">
        <v>16</v>
      </c>
      <c r="L450" s="16">
        <v>9680.0600000000013</v>
      </c>
      <c r="M450" s="45">
        <v>4848</v>
      </c>
      <c r="N450" s="45">
        <v>4832.0600000000004</v>
      </c>
      <c r="O450" s="66" t="s">
        <v>381</v>
      </c>
      <c r="P450" s="70" t="s">
        <v>622</v>
      </c>
      <c r="Q450" s="15">
        <v>1</v>
      </c>
      <c r="R450" s="16">
        <f>H450</f>
        <v>16</v>
      </c>
      <c r="S450" s="14">
        <f>I450</f>
        <v>9680.0600000000013</v>
      </c>
      <c r="T450" s="13">
        <f>K450</f>
        <v>16</v>
      </c>
      <c r="U450" s="14">
        <f>L450</f>
        <v>9680.0600000000013</v>
      </c>
      <c r="V450" s="14">
        <f>M450</f>
        <v>4848</v>
      </c>
      <c r="W450" s="14">
        <f>N450</f>
        <v>4832.0600000000004</v>
      </c>
      <c r="X450" s="14">
        <v>16</v>
      </c>
      <c r="Y450" s="14"/>
    </row>
    <row r="451" spans="1:25" ht="26.25" thickBot="1">
      <c r="A451" s="17"/>
      <c r="B451" s="18" t="s">
        <v>579</v>
      </c>
      <c r="C451" s="54" t="s">
        <v>55</v>
      </c>
      <c r="D451" s="54" t="s">
        <v>55</v>
      </c>
      <c r="E451" s="54" t="s">
        <v>55</v>
      </c>
      <c r="F451" s="54" t="s">
        <v>55</v>
      </c>
      <c r="G451" s="49" t="s">
        <v>55</v>
      </c>
      <c r="H451" s="19">
        <f>SUM(Таблиця!R449:R450)</f>
        <v>16</v>
      </c>
      <c r="I451" s="20">
        <f>SUM(Таблиця!S449:S450)</f>
        <v>9680.0600000000013</v>
      </c>
      <c r="J451" s="69" t="s">
        <v>622</v>
      </c>
      <c r="K451" s="21">
        <f>SUM(Таблиця!T449:T450)</f>
        <v>16</v>
      </c>
      <c r="L451" s="22">
        <f>SUM(Таблиця!U449:U450)</f>
        <v>9680.0600000000013</v>
      </c>
      <c r="M451" s="46">
        <f>SUM(Таблиця!V449:V450)</f>
        <v>4848</v>
      </c>
      <c r="N451" s="46">
        <f>SUM(Таблиця!W449:W450)</f>
        <v>4832.0600000000004</v>
      </c>
      <c r="O451" s="69" t="s">
        <v>622</v>
      </c>
      <c r="P451" s="50" t="s">
        <v>55</v>
      </c>
    </row>
    <row r="452" spans="1:25" ht="15" customHeight="1" thickBot="1">
      <c r="A452" s="62" t="s">
        <v>580</v>
      </c>
      <c r="B452" s="9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</row>
    <row r="453" spans="1:25" ht="25.5">
      <c r="A453" s="12">
        <v>312</v>
      </c>
      <c r="B453" s="63" t="s">
        <v>581</v>
      </c>
      <c r="C453" s="64" t="s">
        <v>519</v>
      </c>
      <c r="D453" s="63" t="s">
        <v>582</v>
      </c>
      <c r="E453" s="68" t="s">
        <v>622</v>
      </c>
      <c r="F453" s="68" t="s">
        <v>622</v>
      </c>
      <c r="G453" s="65" t="s">
        <v>65</v>
      </c>
      <c r="H453" s="173">
        <v>6</v>
      </c>
      <c r="I453" s="174">
        <v>6</v>
      </c>
      <c r="J453" s="68" t="s">
        <v>622</v>
      </c>
      <c r="K453" s="173">
        <v>6</v>
      </c>
      <c r="L453" s="174">
        <v>6</v>
      </c>
      <c r="M453" s="45">
        <v>2</v>
      </c>
      <c r="N453" s="68" t="s">
        <v>622</v>
      </c>
      <c r="O453" s="66" t="s">
        <v>381</v>
      </c>
      <c r="P453" s="70" t="s">
        <v>622</v>
      </c>
      <c r="Q453" s="15">
        <v>1</v>
      </c>
      <c r="R453" s="16">
        <f t="shared" ref="R453:S458" si="77">H453</f>
        <v>6</v>
      </c>
      <c r="S453" s="14">
        <f t="shared" si="77"/>
        <v>6</v>
      </c>
      <c r="T453" s="13">
        <f t="shared" ref="T453:W458" si="78">K453</f>
        <v>6</v>
      </c>
      <c r="U453" s="14">
        <f t="shared" si="78"/>
        <v>6</v>
      </c>
      <c r="V453" s="14">
        <f t="shared" si="78"/>
        <v>2</v>
      </c>
      <c r="W453" s="14" t="str">
        <f t="shared" si="78"/>
        <v>-</v>
      </c>
      <c r="X453" s="14">
        <v>2</v>
      </c>
      <c r="Y453" s="14"/>
    </row>
    <row r="454" spans="1:25" ht="25.5">
      <c r="A454" s="12">
        <v>313</v>
      </c>
      <c r="B454" s="63" t="s">
        <v>581</v>
      </c>
      <c r="C454" s="64" t="s">
        <v>519</v>
      </c>
      <c r="D454" s="63" t="s">
        <v>582</v>
      </c>
      <c r="E454" s="68" t="s">
        <v>622</v>
      </c>
      <c r="F454" s="68" t="s">
        <v>622</v>
      </c>
      <c r="G454" s="65" t="s">
        <v>65</v>
      </c>
      <c r="H454" s="166"/>
      <c r="I454" s="168"/>
      <c r="J454" s="68" t="s">
        <v>622</v>
      </c>
      <c r="K454" s="166"/>
      <c r="L454" s="168"/>
      <c r="M454" s="45">
        <v>4</v>
      </c>
      <c r="N454" s="68" t="s">
        <v>622</v>
      </c>
      <c r="O454" s="66" t="s">
        <v>381</v>
      </c>
      <c r="P454" s="70" t="s">
        <v>622</v>
      </c>
      <c r="Q454" s="15">
        <v>1</v>
      </c>
      <c r="R454" s="16">
        <f t="shared" si="77"/>
        <v>0</v>
      </c>
      <c r="S454" s="14">
        <f t="shared" si="77"/>
        <v>0</v>
      </c>
      <c r="T454" s="13">
        <f t="shared" si="78"/>
        <v>0</v>
      </c>
      <c r="U454" s="14">
        <f t="shared" si="78"/>
        <v>0</v>
      </c>
      <c r="V454" s="14">
        <f t="shared" si="78"/>
        <v>4</v>
      </c>
      <c r="W454" s="14" t="str">
        <f t="shared" si="78"/>
        <v>-</v>
      </c>
      <c r="X454" s="14">
        <v>4</v>
      </c>
      <c r="Y454" s="14"/>
    </row>
    <row r="455" spans="1:25" ht="25.5">
      <c r="A455" s="12">
        <v>314</v>
      </c>
      <c r="B455" s="63" t="s">
        <v>583</v>
      </c>
      <c r="C455" s="64" t="s">
        <v>541</v>
      </c>
      <c r="D455" s="63" t="s">
        <v>584</v>
      </c>
      <c r="E455" s="68" t="s">
        <v>622</v>
      </c>
      <c r="F455" s="68" t="s">
        <v>622</v>
      </c>
      <c r="G455" s="65" t="s">
        <v>65</v>
      </c>
      <c r="H455" s="14">
        <v>1</v>
      </c>
      <c r="I455" s="16">
        <v>14</v>
      </c>
      <c r="J455" s="68" t="s">
        <v>622</v>
      </c>
      <c r="K455" s="14">
        <v>1</v>
      </c>
      <c r="L455" s="16">
        <v>14</v>
      </c>
      <c r="M455" s="45">
        <v>7</v>
      </c>
      <c r="N455" s="45">
        <v>7</v>
      </c>
      <c r="O455" s="66" t="s">
        <v>381</v>
      </c>
      <c r="P455" s="70" t="s">
        <v>622</v>
      </c>
      <c r="Q455" s="15">
        <v>1</v>
      </c>
      <c r="R455" s="16">
        <f t="shared" si="77"/>
        <v>1</v>
      </c>
      <c r="S455" s="14">
        <f t="shared" si="77"/>
        <v>14</v>
      </c>
      <c r="T455" s="13">
        <f t="shared" si="78"/>
        <v>1</v>
      </c>
      <c r="U455" s="14">
        <f t="shared" si="78"/>
        <v>14</v>
      </c>
      <c r="V455" s="14">
        <f t="shared" si="78"/>
        <v>7</v>
      </c>
      <c r="W455" s="14">
        <f t="shared" si="78"/>
        <v>7</v>
      </c>
      <c r="X455" s="14">
        <v>1</v>
      </c>
      <c r="Y455" s="14"/>
    </row>
    <row r="456" spans="1:25" ht="25.5">
      <c r="A456" s="12">
        <v>315</v>
      </c>
      <c r="B456" s="63" t="s">
        <v>585</v>
      </c>
      <c r="C456" s="64" t="s">
        <v>519</v>
      </c>
      <c r="D456" s="63" t="s">
        <v>586</v>
      </c>
      <c r="E456" s="68" t="s">
        <v>622</v>
      </c>
      <c r="F456" s="68" t="s">
        <v>622</v>
      </c>
      <c r="G456" s="65" t="s">
        <v>65</v>
      </c>
      <c r="H456" s="14">
        <v>3</v>
      </c>
      <c r="I456" s="16">
        <v>33</v>
      </c>
      <c r="J456" s="68" t="s">
        <v>622</v>
      </c>
      <c r="K456" s="14">
        <v>3</v>
      </c>
      <c r="L456" s="16">
        <v>33</v>
      </c>
      <c r="M456" s="45">
        <v>18</v>
      </c>
      <c r="N456" s="45">
        <v>15</v>
      </c>
      <c r="O456" s="66" t="s">
        <v>381</v>
      </c>
      <c r="P456" s="70" t="s">
        <v>622</v>
      </c>
      <c r="Q456" s="15">
        <v>1</v>
      </c>
      <c r="R456" s="16">
        <f t="shared" si="77"/>
        <v>3</v>
      </c>
      <c r="S456" s="14">
        <f t="shared" si="77"/>
        <v>33</v>
      </c>
      <c r="T456" s="13">
        <f t="shared" si="78"/>
        <v>3</v>
      </c>
      <c r="U456" s="14">
        <f t="shared" si="78"/>
        <v>33</v>
      </c>
      <c r="V456" s="14">
        <f t="shared" si="78"/>
        <v>18</v>
      </c>
      <c r="W456" s="14">
        <f t="shared" si="78"/>
        <v>15</v>
      </c>
      <c r="X456" s="14">
        <v>3</v>
      </c>
      <c r="Y456" s="14"/>
    </row>
    <row r="457" spans="1:25" ht="25.5">
      <c r="A457" s="12">
        <v>316</v>
      </c>
      <c r="B457" s="63" t="s">
        <v>587</v>
      </c>
      <c r="C457" s="64" t="s">
        <v>541</v>
      </c>
      <c r="D457" s="63" t="s">
        <v>588</v>
      </c>
      <c r="E457" s="68" t="s">
        <v>622</v>
      </c>
      <c r="F457" s="68" t="s">
        <v>622</v>
      </c>
      <c r="G457" s="65" t="s">
        <v>65</v>
      </c>
      <c r="H457" s="14">
        <v>1</v>
      </c>
      <c r="I457" s="16">
        <v>6</v>
      </c>
      <c r="J457" s="68" t="s">
        <v>622</v>
      </c>
      <c r="K457" s="14">
        <v>1</v>
      </c>
      <c r="L457" s="16">
        <v>6</v>
      </c>
      <c r="M457" s="45">
        <v>3</v>
      </c>
      <c r="N457" s="45">
        <v>3</v>
      </c>
      <c r="O457" s="66" t="s">
        <v>381</v>
      </c>
      <c r="P457" s="70" t="s">
        <v>622</v>
      </c>
      <c r="Q457" s="15">
        <v>1</v>
      </c>
      <c r="R457" s="16">
        <f t="shared" si="77"/>
        <v>1</v>
      </c>
      <c r="S457" s="14">
        <f t="shared" si="77"/>
        <v>6</v>
      </c>
      <c r="T457" s="13">
        <f t="shared" si="78"/>
        <v>1</v>
      </c>
      <c r="U457" s="14">
        <f t="shared" si="78"/>
        <v>6</v>
      </c>
      <c r="V457" s="14">
        <f t="shared" si="78"/>
        <v>3</v>
      </c>
      <c r="W457" s="14">
        <f t="shared" si="78"/>
        <v>3</v>
      </c>
      <c r="X457" s="14">
        <v>1</v>
      </c>
      <c r="Y457" s="14"/>
    </row>
    <row r="458" spans="1:25" ht="26.25" thickBot="1">
      <c r="A458" s="12">
        <v>317</v>
      </c>
      <c r="B458" s="63" t="s">
        <v>589</v>
      </c>
      <c r="C458" s="64" t="s">
        <v>541</v>
      </c>
      <c r="D458" s="63" t="s">
        <v>590</v>
      </c>
      <c r="E458" s="68" t="s">
        <v>622</v>
      </c>
      <c r="F458" s="68" t="s">
        <v>622</v>
      </c>
      <c r="G458" s="65" t="s">
        <v>65</v>
      </c>
      <c r="H458" s="14">
        <v>1</v>
      </c>
      <c r="I458" s="16">
        <v>2</v>
      </c>
      <c r="J458" s="68" t="s">
        <v>622</v>
      </c>
      <c r="K458" s="14">
        <v>1</v>
      </c>
      <c r="L458" s="16">
        <v>2</v>
      </c>
      <c r="M458" s="45">
        <v>1</v>
      </c>
      <c r="N458" s="45">
        <v>1</v>
      </c>
      <c r="O458" s="66" t="s">
        <v>381</v>
      </c>
      <c r="P458" s="70" t="s">
        <v>622</v>
      </c>
      <c r="Q458" s="15">
        <v>1</v>
      </c>
      <c r="R458" s="16">
        <f t="shared" si="77"/>
        <v>1</v>
      </c>
      <c r="S458" s="14">
        <f t="shared" si="77"/>
        <v>2</v>
      </c>
      <c r="T458" s="13">
        <f t="shared" si="78"/>
        <v>1</v>
      </c>
      <c r="U458" s="14">
        <f t="shared" si="78"/>
        <v>2</v>
      </c>
      <c r="V458" s="14">
        <f t="shared" si="78"/>
        <v>1</v>
      </c>
      <c r="W458" s="14">
        <f t="shared" si="78"/>
        <v>1</v>
      </c>
      <c r="X458" s="14">
        <v>1</v>
      </c>
      <c r="Y458" s="14"/>
    </row>
    <row r="459" spans="1:25" ht="26.25" thickBot="1">
      <c r="A459" s="17"/>
      <c r="B459" s="18" t="s">
        <v>591</v>
      </c>
      <c r="C459" s="54" t="s">
        <v>55</v>
      </c>
      <c r="D459" s="54" t="s">
        <v>55</v>
      </c>
      <c r="E459" s="54" t="s">
        <v>55</v>
      </c>
      <c r="F459" s="54" t="s">
        <v>55</v>
      </c>
      <c r="G459" s="49" t="s">
        <v>55</v>
      </c>
      <c r="H459" s="19">
        <f>SUM(Таблиця!R452:R458)</f>
        <v>12</v>
      </c>
      <c r="I459" s="20">
        <f>SUM(Таблиця!S452:S458)</f>
        <v>61</v>
      </c>
      <c r="J459" s="69" t="s">
        <v>622</v>
      </c>
      <c r="K459" s="21">
        <f>SUM(Таблиця!T452:T458)</f>
        <v>12</v>
      </c>
      <c r="L459" s="22">
        <f>SUM(Таблиця!U452:U458)</f>
        <v>61</v>
      </c>
      <c r="M459" s="46">
        <f>SUM(Таблиця!V452:V458)</f>
        <v>35</v>
      </c>
      <c r="N459" s="46">
        <f>SUM(Таблиця!W452:W458)</f>
        <v>26</v>
      </c>
      <c r="O459" s="69" t="s">
        <v>622</v>
      </c>
      <c r="P459" s="50" t="s">
        <v>55</v>
      </c>
    </row>
    <row r="460" spans="1:25" ht="15" customHeight="1" thickBot="1">
      <c r="A460" s="62" t="s">
        <v>592</v>
      </c>
      <c r="B460" s="9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</row>
    <row r="461" spans="1:25" ht="25.5">
      <c r="A461" s="12">
        <v>318</v>
      </c>
      <c r="B461" s="63" t="s">
        <v>593</v>
      </c>
      <c r="C461" s="64" t="s">
        <v>594</v>
      </c>
      <c r="D461" s="68" t="s">
        <v>622</v>
      </c>
      <c r="E461" s="68" t="s">
        <v>622</v>
      </c>
      <c r="F461" s="68" t="s">
        <v>622</v>
      </c>
      <c r="G461" s="65" t="s">
        <v>65</v>
      </c>
      <c r="H461" s="173">
        <v>2</v>
      </c>
      <c r="I461" s="174">
        <v>24100</v>
      </c>
      <c r="J461" s="68" t="s">
        <v>622</v>
      </c>
      <c r="K461" s="173">
        <v>2</v>
      </c>
      <c r="L461" s="174">
        <v>24100</v>
      </c>
      <c r="M461" s="68" t="s">
        <v>622</v>
      </c>
      <c r="N461" s="45">
        <v>12050</v>
      </c>
      <c r="O461" s="66" t="s">
        <v>66</v>
      </c>
      <c r="P461" s="70" t="s">
        <v>622</v>
      </c>
      <c r="Q461" s="15">
        <v>1</v>
      </c>
      <c r="R461" s="16">
        <f>H461</f>
        <v>2</v>
      </c>
      <c r="S461" s="14">
        <f>I461</f>
        <v>24100</v>
      </c>
      <c r="T461" s="13">
        <f t="shared" ref="T461:W462" si="79">K461</f>
        <v>2</v>
      </c>
      <c r="U461" s="14">
        <f t="shared" si="79"/>
        <v>24100</v>
      </c>
      <c r="V461" s="14" t="str">
        <f t="shared" si="79"/>
        <v>-</v>
      </c>
      <c r="W461" s="14">
        <f t="shared" si="79"/>
        <v>12050</v>
      </c>
      <c r="X461" s="14">
        <v>1</v>
      </c>
      <c r="Y461" s="14"/>
    </row>
    <row r="462" spans="1:25" ht="26.25" thickBot="1">
      <c r="A462" s="12">
        <v>319</v>
      </c>
      <c r="B462" s="63" t="s">
        <v>593</v>
      </c>
      <c r="C462" s="64" t="s">
        <v>594</v>
      </c>
      <c r="D462" s="68" t="s">
        <v>622</v>
      </c>
      <c r="E462" s="68" t="s">
        <v>622</v>
      </c>
      <c r="F462" s="68" t="s">
        <v>622</v>
      </c>
      <c r="G462" s="65" t="s">
        <v>65</v>
      </c>
      <c r="H462" s="188"/>
      <c r="I462" s="189"/>
      <c r="J462" s="68" t="s">
        <v>622</v>
      </c>
      <c r="K462" s="188"/>
      <c r="L462" s="189"/>
      <c r="M462" s="68" t="s">
        <v>622</v>
      </c>
      <c r="N462" s="45">
        <v>12050</v>
      </c>
      <c r="O462" s="66" t="s">
        <v>66</v>
      </c>
      <c r="P462" s="70" t="s">
        <v>622</v>
      </c>
      <c r="Q462" s="15">
        <v>1</v>
      </c>
      <c r="R462" s="16">
        <f>H462</f>
        <v>0</v>
      </c>
      <c r="S462" s="14">
        <f>I462</f>
        <v>0</v>
      </c>
      <c r="T462" s="13">
        <f t="shared" si="79"/>
        <v>0</v>
      </c>
      <c r="U462" s="14">
        <f t="shared" si="79"/>
        <v>0</v>
      </c>
      <c r="V462" s="14" t="str">
        <f t="shared" si="79"/>
        <v>-</v>
      </c>
      <c r="W462" s="14">
        <f t="shared" si="79"/>
        <v>12050</v>
      </c>
      <c r="X462" s="14">
        <v>1</v>
      </c>
      <c r="Y462" s="14"/>
    </row>
    <row r="463" spans="1:25" ht="26.25" thickBot="1">
      <c r="A463" s="17"/>
      <c r="B463" s="18" t="s">
        <v>595</v>
      </c>
      <c r="C463" s="54" t="s">
        <v>55</v>
      </c>
      <c r="D463" s="54" t="s">
        <v>55</v>
      </c>
      <c r="E463" s="54" t="s">
        <v>55</v>
      </c>
      <c r="F463" s="54" t="s">
        <v>55</v>
      </c>
      <c r="G463" s="49" t="s">
        <v>55</v>
      </c>
      <c r="H463" s="19">
        <f>SUM(Таблиця!R460:R462)</f>
        <v>2</v>
      </c>
      <c r="I463" s="20">
        <f>SUM(Таблиця!S460:S462)</f>
        <v>24100</v>
      </c>
      <c r="J463" s="69" t="s">
        <v>622</v>
      </c>
      <c r="K463" s="21">
        <f>SUM(Таблиця!T460:T462)</f>
        <v>2</v>
      </c>
      <c r="L463" s="22">
        <f>SUM(Таблиця!U460:U462)</f>
        <v>24100</v>
      </c>
      <c r="M463" s="46">
        <f>SUM(Таблиця!V460:V462)</f>
        <v>0</v>
      </c>
      <c r="N463" s="46">
        <f>SUM(Таблиця!W460:W462)</f>
        <v>24100</v>
      </c>
      <c r="O463" s="69" t="s">
        <v>622</v>
      </c>
      <c r="P463" s="50" t="s">
        <v>55</v>
      </c>
    </row>
    <row r="464" spans="1:25" ht="15" customHeight="1" thickBot="1">
      <c r="A464" s="62" t="s">
        <v>596</v>
      </c>
      <c r="B464" s="9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</row>
    <row r="465" spans="1:25" ht="27.75" customHeight="1">
      <c r="A465" s="12">
        <v>320</v>
      </c>
      <c r="B465" s="63" t="s">
        <v>630</v>
      </c>
      <c r="C465" s="64" t="s">
        <v>597</v>
      </c>
      <c r="D465" s="68" t="s">
        <v>622</v>
      </c>
      <c r="E465" s="68" t="s">
        <v>622</v>
      </c>
      <c r="F465" s="68" t="s">
        <v>622</v>
      </c>
      <c r="G465" s="65" t="s">
        <v>65</v>
      </c>
      <c r="H465" s="14">
        <v>2</v>
      </c>
      <c r="I465" s="16">
        <v>760</v>
      </c>
      <c r="J465" s="68" t="s">
        <v>622</v>
      </c>
      <c r="K465" s="14">
        <v>2</v>
      </c>
      <c r="L465" s="16">
        <v>760</v>
      </c>
      <c r="M465" s="68" t="s">
        <v>622</v>
      </c>
      <c r="N465" s="45">
        <v>760</v>
      </c>
      <c r="O465" s="66" t="s">
        <v>381</v>
      </c>
      <c r="P465" s="70" t="s">
        <v>622</v>
      </c>
      <c r="Q465" s="15">
        <v>1</v>
      </c>
      <c r="R465" s="16">
        <f>H465</f>
        <v>2</v>
      </c>
      <c r="S465" s="14">
        <f>I465</f>
        <v>760</v>
      </c>
      <c r="T465" s="13">
        <f t="shared" ref="T465:W466" si="80">K465</f>
        <v>2</v>
      </c>
      <c r="U465" s="14">
        <f t="shared" si="80"/>
        <v>760</v>
      </c>
      <c r="V465" s="14" t="str">
        <f t="shared" si="80"/>
        <v>-</v>
      </c>
      <c r="W465" s="14">
        <f t="shared" si="80"/>
        <v>760</v>
      </c>
      <c r="X465" s="14">
        <v>2</v>
      </c>
      <c r="Y465" s="14"/>
    </row>
    <row r="466" spans="1:25" ht="26.25" thickBot="1">
      <c r="A466" s="12">
        <v>321</v>
      </c>
      <c r="B466" s="63" t="s">
        <v>598</v>
      </c>
      <c r="C466" s="64" t="s">
        <v>467</v>
      </c>
      <c r="D466" s="68" t="s">
        <v>622</v>
      </c>
      <c r="E466" s="68" t="s">
        <v>622</v>
      </c>
      <c r="F466" s="68" t="s">
        <v>622</v>
      </c>
      <c r="G466" s="65" t="s">
        <v>65</v>
      </c>
      <c r="H466" s="14">
        <v>3</v>
      </c>
      <c r="I466" s="16">
        <v>12389.94</v>
      </c>
      <c r="J466" s="68" t="s">
        <v>622</v>
      </c>
      <c r="K466" s="14">
        <v>3</v>
      </c>
      <c r="L466" s="16">
        <v>12389.94</v>
      </c>
      <c r="M466" s="68" t="s">
        <v>622</v>
      </c>
      <c r="N466" s="16">
        <v>12389.94</v>
      </c>
      <c r="O466" s="66" t="s">
        <v>381</v>
      </c>
      <c r="P466" s="70" t="s">
        <v>622</v>
      </c>
      <c r="Q466" s="15">
        <v>1</v>
      </c>
      <c r="R466" s="16">
        <f>H466</f>
        <v>3</v>
      </c>
      <c r="S466" s="14">
        <f>I466</f>
        <v>12389.94</v>
      </c>
      <c r="T466" s="13">
        <f t="shared" si="80"/>
        <v>3</v>
      </c>
      <c r="U466" s="14">
        <f t="shared" si="80"/>
        <v>12389.94</v>
      </c>
      <c r="V466" s="14" t="str">
        <f t="shared" si="80"/>
        <v>-</v>
      </c>
      <c r="W466" s="14">
        <f t="shared" si="80"/>
        <v>12389.94</v>
      </c>
      <c r="X466" s="14">
        <v>1</v>
      </c>
      <c r="Y466" s="14"/>
    </row>
    <row r="467" spans="1:25" ht="26.25" thickBot="1">
      <c r="A467" s="17"/>
      <c r="B467" s="18" t="s">
        <v>599</v>
      </c>
      <c r="C467" s="54" t="s">
        <v>55</v>
      </c>
      <c r="D467" s="54" t="s">
        <v>55</v>
      </c>
      <c r="E467" s="54" t="s">
        <v>55</v>
      </c>
      <c r="F467" s="54" t="s">
        <v>55</v>
      </c>
      <c r="G467" s="49" t="s">
        <v>55</v>
      </c>
      <c r="H467" s="19">
        <f>SUM(Таблиця!R464:R466)</f>
        <v>5</v>
      </c>
      <c r="I467" s="20">
        <f>SUM(Таблиця!S464:S466)</f>
        <v>13149.94</v>
      </c>
      <c r="J467" s="69" t="s">
        <v>622</v>
      </c>
      <c r="K467" s="21">
        <f>SUM(Таблиця!T464:T466)</f>
        <v>5</v>
      </c>
      <c r="L467" s="22">
        <f>SUM(Таблиця!U464:U466)</f>
        <v>13149.94</v>
      </c>
      <c r="M467" s="46">
        <f>SUM(Таблиця!V464:V466)</f>
        <v>0</v>
      </c>
      <c r="N467" s="46">
        <f>SUM(Таблиця!W464:W466)</f>
        <v>13149.94</v>
      </c>
      <c r="O467" s="69" t="s">
        <v>622</v>
      </c>
      <c r="P467" s="50" t="s">
        <v>55</v>
      </c>
    </row>
    <row r="468" spans="1:25" ht="15" customHeight="1" thickBot="1">
      <c r="A468" s="62" t="s">
        <v>600</v>
      </c>
      <c r="B468" s="9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</row>
    <row r="469" spans="1:25" ht="25.5">
      <c r="A469" s="12">
        <v>322</v>
      </c>
      <c r="B469" s="63" t="s">
        <v>601</v>
      </c>
      <c r="C469" s="64" t="s">
        <v>602</v>
      </c>
      <c r="D469" s="68" t="s">
        <v>622</v>
      </c>
      <c r="E469" s="68" t="s">
        <v>622</v>
      </c>
      <c r="F469" s="68" t="s">
        <v>622</v>
      </c>
      <c r="G469" s="65" t="s">
        <v>65</v>
      </c>
      <c r="H469" s="14">
        <v>40</v>
      </c>
      <c r="I469" s="16">
        <v>9200</v>
      </c>
      <c r="J469" s="68" t="s">
        <v>622</v>
      </c>
      <c r="K469" s="14">
        <v>40</v>
      </c>
      <c r="L469" s="16">
        <v>9200</v>
      </c>
      <c r="M469" s="68" t="s">
        <v>622</v>
      </c>
      <c r="N469" s="45">
        <v>9200</v>
      </c>
      <c r="O469" s="66" t="s">
        <v>381</v>
      </c>
      <c r="P469" s="70" t="s">
        <v>622</v>
      </c>
      <c r="Q469" s="15">
        <v>1</v>
      </c>
      <c r="R469" s="16">
        <f t="shared" ref="R469:R479" si="81">H469</f>
        <v>40</v>
      </c>
      <c r="S469" s="14">
        <f t="shared" ref="S469:S479" si="82">I469</f>
        <v>9200</v>
      </c>
      <c r="T469" s="13">
        <f t="shared" ref="T469:T491" si="83">K469</f>
        <v>40</v>
      </c>
      <c r="U469" s="14">
        <f t="shared" ref="U469:U479" si="84">L469</f>
        <v>9200</v>
      </c>
      <c r="V469" s="14" t="str">
        <f t="shared" ref="V469:V479" si="85">M469</f>
        <v>-</v>
      </c>
      <c r="W469" s="14">
        <f t="shared" ref="W469:W479" si="86">N469</f>
        <v>9200</v>
      </c>
      <c r="X469" s="14">
        <v>40</v>
      </c>
      <c r="Y469" s="14"/>
    </row>
    <row r="470" spans="1:25" ht="25.5">
      <c r="A470" s="12">
        <v>323</v>
      </c>
      <c r="B470" s="63" t="s">
        <v>603</v>
      </c>
      <c r="C470" s="64" t="s">
        <v>604</v>
      </c>
      <c r="D470" s="68" t="s">
        <v>622</v>
      </c>
      <c r="E470" s="68" t="s">
        <v>622</v>
      </c>
      <c r="F470" s="68" t="s">
        <v>622</v>
      </c>
      <c r="G470" s="65" t="s">
        <v>65</v>
      </c>
      <c r="H470" s="14">
        <v>7</v>
      </c>
      <c r="I470" s="16">
        <v>23926</v>
      </c>
      <c r="J470" s="68" t="s">
        <v>622</v>
      </c>
      <c r="K470" s="14">
        <v>7</v>
      </c>
      <c r="L470" s="16">
        <v>23926</v>
      </c>
      <c r="M470" s="68" t="s">
        <v>622</v>
      </c>
      <c r="N470" s="45">
        <v>23926</v>
      </c>
      <c r="O470" s="66" t="s">
        <v>381</v>
      </c>
      <c r="P470" s="70" t="s">
        <v>622</v>
      </c>
      <c r="Q470" s="15">
        <v>1</v>
      </c>
      <c r="R470" s="16">
        <f t="shared" si="81"/>
        <v>7</v>
      </c>
      <c r="S470" s="14">
        <f t="shared" si="82"/>
        <v>23926</v>
      </c>
      <c r="T470" s="13">
        <f t="shared" si="83"/>
        <v>7</v>
      </c>
      <c r="U470" s="14">
        <f t="shared" si="84"/>
        <v>23926</v>
      </c>
      <c r="V470" s="14" t="str">
        <f t="shared" si="85"/>
        <v>-</v>
      </c>
      <c r="W470" s="14">
        <f t="shared" si="86"/>
        <v>23926</v>
      </c>
      <c r="X470" s="14">
        <v>7</v>
      </c>
      <c r="Y470" s="14"/>
    </row>
    <row r="471" spans="1:25" ht="25.5">
      <c r="A471" s="12">
        <v>324</v>
      </c>
      <c r="B471" s="63" t="s">
        <v>605</v>
      </c>
      <c r="C471" s="64" t="s">
        <v>602</v>
      </c>
      <c r="D471" s="68" t="s">
        <v>622</v>
      </c>
      <c r="E471" s="68" t="s">
        <v>622</v>
      </c>
      <c r="F471" s="68" t="s">
        <v>622</v>
      </c>
      <c r="G471" s="65" t="s">
        <v>65</v>
      </c>
      <c r="H471" s="14">
        <v>150</v>
      </c>
      <c r="I471" s="16">
        <v>5700</v>
      </c>
      <c r="J471" s="68" t="s">
        <v>622</v>
      </c>
      <c r="K471" s="14">
        <v>150</v>
      </c>
      <c r="L471" s="16">
        <v>5700</v>
      </c>
      <c r="M471" s="68" t="s">
        <v>622</v>
      </c>
      <c r="N471" s="45">
        <v>5700</v>
      </c>
      <c r="O471" s="66" t="s">
        <v>381</v>
      </c>
      <c r="P471" s="70" t="s">
        <v>622</v>
      </c>
      <c r="Q471" s="15">
        <v>1</v>
      </c>
      <c r="R471" s="16">
        <f t="shared" si="81"/>
        <v>150</v>
      </c>
      <c r="S471" s="14">
        <f t="shared" si="82"/>
        <v>5700</v>
      </c>
      <c r="T471" s="13">
        <f t="shared" si="83"/>
        <v>150</v>
      </c>
      <c r="U471" s="14">
        <f t="shared" si="84"/>
        <v>5700</v>
      </c>
      <c r="V471" s="14" t="str">
        <f t="shared" si="85"/>
        <v>-</v>
      </c>
      <c r="W471" s="14">
        <f t="shared" si="86"/>
        <v>5700</v>
      </c>
      <c r="X471" s="14">
        <v>150</v>
      </c>
      <c r="Y471" s="14"/>
    </row>
    <row r="472" spans="1:25" ht="25.5">
      <c r="A472" s="12">
        <v>325</v>
      </c>
      <c r="B472" s="63" t="s">
        <v>606</v>
      </c>
      <c r="C472" s="64" t="s">
        <v>602</v>
      </c>
      <c r="D472" s="68" t="s">
        <v>622</v>
      </c>
      <c r="E472" s="68" t="s">
        <v>622</v>
      </c>
      <c r="F472" s="68" t="s">
        <v>622</v>
      </c>
      <c r="G472" s="65" t="s">
        <v>65</v>
      </c>
      <c r="H472" s="14">
        <v>150</v>
      </c>
      <c r="I472" s="16">
        <v>26550</v>
      </c>
      <c r="J472" s="68" t="s">
        <v>622</v>
      </c>
      <c r="K472" s="14">
        <v>150</v>
      </c>
      <c r="L472" s="16">
        <v>26550</v>
      </c>
      <c r="M472" s="68" t="s">
        <v>622</v>
      </c>
      <c r="N472" s="45">
        <v>26550</v>
      </c>
      <c r="O472" s="66" t="s">
        <v>381</v>
      </c>
      <c r="P472" s="70" t="s">
        <v>622</v>
      </c>
      <c r="Q472" s="15">
        <v>1</v>
      </c>
      <c r="R472" s="16">
        <f t="shared" si="81"/>
        <v>150</v>
      </c>
      <c r="S472" s="14">
        <f t="shared" si="82"/>
        <v>26550</v>
      </c>
      <c r="T472" s="13">
        <f t="shared" si="83"/>
        <v>150</v>
      </c>
      <c r="U472" s="14">
        <f t="shared" si="84"/>
        <v>26550</v>
      </c>
      <c r="V472" s="14" t="str">
        <f t="shared" si="85"/>
        <v>-</v>
      </c>
      <c r="W472" s="14">
        <f t="shared" si="86"/>
        <v>26550</v>
      </c>
      <c r="X472" s="14">
        <v>150</v>
      </c>
      <c r="Y472" s="14"/>
    </row>
    <row r="473" spans="1:25" ht="38.25">
      <c r="A473" s="12">
        <v>326</v>
      </c>
      <c r="B473" s="63" t="s">
        <v>607</v>
      </c>
      <c r="C473" s="64" t="s">
        <v>608</v>
      </c>
      <c r="D473" s="68" t="s">
        <v>622</v>
      </c>
      <c r="E473" s="68" t="s">
        <v>622</v>
      </c>
      <c r="F473" s="68" t="s">
        <v>622</v>
      </c>
      <c r="G473" s="65" t="s">
        <v>65</v>
      </c>
      <c r="H473" s="14">
        <v>26</v>
      </c>
      <c r="I473" s="16">
        <v>9880</v>
      </c>
      <c r="J473" s="68" t="s">
        <v>622</v>
      </c>
      <c r="K473" s="14">
        <v>26</v>
      </c>
      <c r="L473" s="16">
        <v>9880</v>
      </c>
      <c r="M473" s="68" t="s">
        <v>622</v>
      </c>
      <c r="N473" s="45">
        <v>9880</v>
      </c>
      <c r="O473" s="66" t="s">
        <v>381</v>
      </c>
      <c r="P473" s="70" t="s">
        <v>622</v>
      </c>
      <c r="Q473" s="15">
        <v>1</v>
      </c>
      <c r="R473" s="16">
        <f t="shared" si="81"/>
        <v>26</v>
      </c>
      <c r="S473" s="14">
        <f t="shared" si="82"/>
        <v>9880</v>
      </c>
      <c r="T473" s="13">
        <f t="shared" si="83"/>
        <v>26</v>
      </c>
      <c r="U473" s="14">
        <f t="shared" si="84"/>
        <v>9880</v>
      </c>
      <c r="V473" s="14" t="str">
        <f t="shared" si="85"/>
        <v>-</v>
      </c>
      <c r="W473" s="14">
        <f t="shared" si="86"/>
        <v>9880</v>
      </c>
      <c r="X473" s="14">
        <v>26</v>
      </c>
      <c r="Y473" s="14"/>
    </row>
    <row r="474" spans="1:25" ht="25.5">
      <c r="A474" s="12">
        <v>327</v>
      </c>
      <c r="B474" s="63" t="s">
        <v>609</v>
      </c>
      <c r="C474" s="64" t="s">
        <v>602</v>
      </c>
      <c r="D474" s="68" t="s">
        <v>622</v>
      </c>
      <c r="E474" s="68" t="s">
        <v>622</v>
      </c>
      <c r="F474" s="68" t="s">
        <v>622</v>
      </c>
      <c r="G474" s="65" t="s">
        <v>65</v>
      </c>
      <c r="H474" s="14">
        <v>40</v>
      </c>
      <c r="I474" s="16">
        <v>6720</v>
      </c>
      <c r="J474" s="68" t="s">
        <v>622</v>
      </c>
      <c r="K474" s="14">
        <v>40</v>
      </c>
      <c r="L474" s="16">
        <v>6720</v>
      </c>
      <c r="M474" s="68" t="s">
        <v>622</v>
      </c>
      <c r="N474" s="45">
        <v>6720</v>
      </c>
      <c r="O474" s="66" t="s">
        <v>381</v>
      </c>
      <c r="P474" s="70" t="s">
        <v>622</v>
      </c>
      <c r="Q474" s="15">
        <v>1</v>
      </c>
      <c r="R474" s="16">
        <f t="shared" si="81"/>
        <v>40</v>
      </c>
      <c r="S474" s="14">
        <f t="shared" si="82"/>
        <v>6720</v>
      </c>
      <c r="T474" s="13">
        <f t="shared" si="83"/>
        <v>40</v>
      </c>
      <c r="U474" s="14">
        <f t="shared" si="84"/>
        <v>6720</v>
      </c>
      <c r="V474" s="14" t="str">
        <f t="shared" si="85"/>
        <v>-</v>
      </c>
      <c r="W474" s="14">
        <f t="shared" si="86"/>
        <v>6720</v>
      </c>
      <c r="X474" s="14">
        <v>40</v>
      </c>
      <c r="Y474" s="14"/>
    </row>
    <row r="475" spans="1:25" ht="25.5">
      <c r="A475" s="12">
        <v>328</v>
      </c>
      <c r="B475" s="63" t="s">
        <v>610</v>
      </c>
      <c r="C475" s="64" t="s">
        <v>602</v>
      </c>
      <c r="D475" s="68" t="s">
        <v>622</v>
      </c>
      <c r="E475" s="68" t="s">
        <v>622</v>
      </c>
      <c r="F475" s="68" t="s">
        <v>622</v>
      </c>
      <c r="G475" s="65" t="s">
        <v>65</v>
      </c>
      <c r="H475" s="14">
        <v>20</v>
      </c>
      <c r="I475" s="16">
        <v>4000</v>
      </c>
      <c r="J475" s="68" t="s">
        <v>622</v>
      </c>
      <c r="K475" s="14">
        <v>20</v>
      </c>
      <c r="L475" s="16">
        <v>4000</v>
      </c>
      <c r="M475" s="68" t="s">
        <v>622</v>
      </c>
      <c r="N475" s="45">
        <v>4000</v>
      </c>
      <c r="O475" s="66" t="s">
        <v>381</v>
      </c>
      <c r="P475" s="70" t="s">
        <v>622</v>
      </c>
      <c r="Q475" s="15">
        <v>1</v>
      </c>
      <c r="R475" s="16">
        <f t="shared" si="81"/>
        <v>20</v>
      </c>
      <c r="S475" s="14">
        <f t="shared" si="82"/>
        <v>4000</v>
      </c>
      <c r="T475" s="13">
        <f t="shared" si="83"/>
        <v>20</v>
      </c>
      <c r="U475" s="14">
        <f t="shared" si="84"/>
        <v>4000</v>
      </c>
      <c r="V475" s="14" t="str">
        <f t="shared" si="85"/>
        <v>-</v>
      </c>
      <c r="W475" s="14">
        <f t="shared" si="86"/>
        <v>4000</v>
      </c>
      <c r="X475" s="14">
        <v>20</v>
      </c>
      <c r="Y475" s="14"/>
    </row>
    <row r="476" spans="1:25" ht="25.5">
      <c r="A476" s="12">
        <v>329</v>
      </c>
      <c r="B476" s="63" t="s">
        <v>611</v>
      </c>
      <c r="C476" s="64" t="s">
        <v>602</v>
      </c>
      <c r="D476" s="68" t="s">
        <v>622</v>
      </c>
      <c r="E476" s="68" t="s">
        <v>622</v>
      </c>
      <c r="F476" s="68" t="s">
        <v>622</v>
      </c>
      <c r="G476" s="65" t="s">
        <v>65</v>
      </c>
      <c r="H476" s="14">
        <v>150</v>
      </c>
      <c r="I476" s="16">
        <v>13200</v>
      </c>
      <c r="J476" s="68" t="s">
        <v>622</v>
      </c>
      <c r="K476" s="14">
        <v>150</v>
      </c>
      <c r="L476" s="16">
        <v>13200</v>
      </c>
      <c r="M476" s="68" t="s">
        <v>622</v>
      </c>
      <c r="N476" s="45">
        <v>13200</v>
      </c>
      <c r="O476" s="66" t="s">
        <v>381</v>
      </c>
      <c r="P476" s="70" t="s">
        <v>622</v>
      </c>
      <c r="Q476" s="15">
        <v>1</v>
      </c>
      <c r="R476" s="16">
        <f t="shared" si="81"/>
        <v>150</v>
      </c>
      <c r="S476" s="14">
        <f t="shared" si="82"/>
        <v>13200</v>
      </c>
      <c r="T476" s="13">
        <f t="shared" si="83"/>
        <v>150</v>
      </c>
      <c r="U476" s="14">
        <f t="shared" si="84"/>
        <v>13200</v>
      </c>
      <c r="V476" s="14" t="str">
        <f t="shared" si="85"/>
        <v>-</v>
      </c>
      <c r="W476" s="14">
        <f t="shared" si="86"/>
        <v>13200</v>
      </c>
      <c r="X476" s="14">
        <v>150</v>
      </c>
      <c r="Y476" s="14"/>
    </row>
    <row r="477" spans="1:25" ht="25.5">
      <c r="A477" s="12">
        <v>330</v>
      </c>
      <c r="B477" s="63" t="s">
        <v>612</v>
      </c>
      <c r="C477" s="64" t="s">
        <v>604</v>
      </c>
      <c r="D477" s="68" t="s">
        <v>622</v>
      </c>
      <c r="E477" s="68" t="s">
        <v>622</v>
      </c>
      <c r="F477" s="68" t="s">
        <v>622</v>
      </c>
      <c r="G477" s="65" t="s">
        <v>65</v>
      </c>
      <c r="H477" s="14">
        <v>12</v>
      </c>
      <c r="I477" s="16">
        <v>7800</v>
      </c>
      <c r="J477" s="68" t="s">
        <v>622</v>
      </c>
      <c r="K477" s="14">
        <v>12</v>
      </c>
      <c r="L477" s="16">
        <v>7800</v>
      </c>
      <c r="M477" s="68" t="s">
        <v>622</v>
      </c>
      <c r="N477" s="45">
        <v>7800</v>
      </c>
      <c r="O477" s="66" t="s">
        <v>381</v>
      </c>
      <c r="P477" s="70" t="s">
        <v>622</v>
      </c>
      <c r="Q477" s="15">
        <v>1</v>
      </c>
      <c r="R477" s="16">
        <f t="shared" si="81"/>
        <v>12</v>
      </c>
      <c r="S477" s="14">
        <f t="shared" si="82"/>
        <v>7800</v>
      </c>
      <c r="T477" s="13">
        <f t="shared" si="83"/>
        <v>12</v>
      </c>
      <c r="U477" s="14">
        <f t="shared" si="84"/>
        <v>7800</v>
      </c>
      <c r="V477" s="14" t="str">
        <f t="shared" si="85"/>
        <v>-</v>
      </c>
      <c r="W477" s="14">
        <f t="shared" si="86"/>
        <v>7800</v>
      </c>
      <c r="X477" s="14">
        <v>12</v>
      </c>
      <c r="Y477" s="14"/>
    </row>
    <row r="478" spans="1:25" ht="38.25">
      <c r="A478" s="12">
        <v>331</v>
      </c>
      <c r="B478" s="63" t="s">
        <v>613</v>
      </c>
      <c r="C478" s="64" t="s">
        <v>608</v>
      </c>
      <c r="D478" s="68" t="s">
        <v>622</v>
      </c>
      <c r="E478" s="68" t="s">
        <v>622</v>
      </c>
      <c r="F478" s="68" t="s">
        <v>622</v>
      </c>
      <c r="G478" s="65" t="s">
        <v>65</v>
      </c>
      <c r="H478" s="14">
        <v>11</v>
      </c>
      <c r="I478" s="16">
        <v>4840</v>
      </c>
      <c r="J478" s="68" t="s">
        <v>622</v>
      </c>
      <c r="K478" s="14">
        <v>11</v>
      </c>
      <c r="L478" s="16">
        <v>4840</v>
      </c>
      <c r="M478" s="68" t="s">
        <v>622</v>
      </c>
      <c r="N478" s="45">
        <v>4840</v>
      </c>
      <c r="O478" s="66" t="s">
        <v>381</v>
      </c>
      <c r="P478" s="70" t="s">
        <v>622</v>
      </c>
      <c r="Q478" s="15">
        <v>1</v>
      </c>
      <c r="R478" s="16">
        <f t="shared" si="81"/>
        <v>11</v>
      </c>
      <c r="S478" s="14">
        <f t="shared" si="82"/>
        <v>4840</v>
      </c>
      <c r="T478" s="13">
        <f t="shared" si="83"/>
        <v>11</v>
      </c>
      <c r="U478" s="14">
        <f t="shared" si="84"/>
        <v>4840</v>
      </c>
      <c r="V478" s="14" t="str">
        <f t="shared" si="85"/>
        <v>-</v>
      </c>
      <c r="W478" s="14">
        <f t="shared" si="86"/>
        <v>4840</v>
      </c>
      <c r="X478" s="14">
        <v>11</v>
      </c>
      <c r="Y478" s="14"/>
    </row>
    <row r="479" spans="1:25" ht="38.25">
      <c r="A479" s="106">
        <v>332</v>
      </c>
      <c r="B479" s="107" t="s">
        <v>614</v>
      </c>
      <c r="C479" s="108" t="s">
        <v>608</v>
      </c>
      <c r="D479" s="102" t="s">
        <v>622</v>
      </c>
      <c r="E479" s="102" t="s">
        <v>622</v>
      </c>
      <c r="F479" s="102" t="s">
        <v>622</v>
      </c>
      <c r="G479" s="109" t="s">
        <v>65</v>
      </c>
      <c r="H479" s="150">
        <v>3</v>
      </c>
      <c r="I479" s="110">
        <v>810</v>
      </c>
      <c r="J479" s="102" t="s">
        <v>622</v>
      </c>
      <c r="K479" s="59">
        <v>3</v>
      </c>
      <c r="L479" s="110">
        <v>810</v>
      </c>
      <c r="M479" s="68" t="s">
        <v>622</v>
      </c>
      <c r="N479" s="111">
        <v>810</v>
      </c>
      <c r="O479" s="112" t="s">
        <v>381</v>
      </c>
      <c r="P479" s="113" t="s">
        <v>622</v>
      </c>
      <c r="Q479" s="15">
        <v>1</v>
      </c>
      <c r="R479" s="16">
        <f t="shared" si="81"/>
        <v>3</v>
      </c>
      <c r="S479" s="14">
        <f t="shared" si="82"/>
        <v>810</v>
      </c>
      <c r="T479" s="13">
        <f t="shared" si="83"/>
        <v>3</v>
      </c>
      <c r="U479" s="14">
        <f t="shared" si="84"/>
        <v>810</v>
      </c>
      <c r="V479" s="14" t="str">
        <f t="shared" si="85"/>
        <v>-</v>
      </c>
      <c r="W479" s="14">
        <f t="shared" si="86"/>
        <v>810</v>
      </c>
      <c r="X479" s="14">
        <v>3</v>
      </c>
      <c r="Y479" s="14"/>
    </row>
    <row r="480" spans="1:25" ht="25.5">
      <c r="A480" s="106">
        <v>333</v>
      </c>
      <c r="B480" s="124" t="s">
        <v>638</v>
      </c>
      <c r="C480" s="126" t="s">
        <v>635</v>
      </c>
      <c r="D480" s="102" t="s">
        <v>622</v>
      </c>
      <c r="E480" s="102" t="s">
        <v>622</v>
      </c>
      <c r="F480" s="102" t="s">
        <v>622</v>
      </c>
      <c r="G480" s="109" t="s">
        <v>65</v>
      </c>
      <c r="H480" s="122">
        <v>1</v>
      </c>
      <c r="I480" s="125">
        <v>2109</v>
      </c>
      <c r="J480" s="102" t="s">
        <v>622</v>
      </c>
      <c r="K480" s="122">
        <v>1</v>
      </c>
      <c r="L480" s="125">
        <v>2109</v>
      </c>
      <c r="M480" s="68" t="s">
        <v>622</v>
      </c>
      <c r="N480" s="125">
        <v>2109</v>
      </c>
      <c r="O480" s="112" t="s">
        <v>381</v>
      </c>
      <c r="P480" s="113" t="s">
        <v>622</v>
      </c>
      <c r="Q480" s="103"/>
      <c r="R480" s="104"/>
      <c r="S480" s="105"/>
      <c r="T480" s="104">
        <f t="shared" si="83"/>
        <v>1</v>
      </c>
      <c r="U480" s="105"/>
      <c r="V480" s="105"/>
      <c r="W480" s="105"/>
      <c r="X480" s="105"/>
      <c r="Y480" s="105"/>
    </row>
    <row r="481" spans="1:25" ht="25.5">
      <c r="A481" s="106">
        <v>334</v>
      </c>
      <c r="B481" s="124" t="s">
        <v>639</v>
      </c>
      <c r="C481" s="126" t="s">
        <v>635</v>
      </c>
      <c r="D481" s="102" t="s">
        <v>622</v>
      </c>
      <c r="E481" s="102" t="s">
        <v>622</v>
      </c>
      <c r="F481" s="102" t="s">
        <v>622</v>
      </c>
      <c r="G481" s="109" t="s">
        <v>65</v>
      </c>
      <c r="H481" s="122">
        <v>1</v>
      </c>
      <c r="I481" s="125">
        <v>696</v>
      </c>
      <c r="J481" s="102" t="s">
        <v>622</v>
      </c>
      <c r="K481" s="122">
        <v>1</v>
      </c>
      <c r="L481" s="125">
        <v>696</v>
      </c>
      <c r="M481" s="68" t="s">
        <v>622</v>
      </c>
      <c r="N481" s="125">
        <v>696</v>
      </c>
      <c r="O481" s="112" t="s">
        <v>381</v>
      </c>
      <c r="P481" s="113" t="s">
        <v>622</v>
      </c>
      <c r="Q481" s="103"/>
      <c r="R481" s="104"/>
      <c r="S481" s="105"/>
      <c r="T481" s="104">
        <f t="shared" si="83"/>
        <v>1</v>
      </c>
      <c r="U481" s="105"/>
      <c r="V481" s="105"/>
      <c r="W481" s="105"/>
      <c r="X481" s="105"/>
      <c r="Y481" s="105"/>
    </row>
    <row r="482" spans="1:25" ht="25.5">
      <c r="A482" s="106">
        <v>335</v>
      </c>
      <c r="B482" s="124" t="s">
        <v>640</v>
      </c>
      <c r="C482" s="126" t="s">
        <v>635</v>
      </c>
      <c r="D482" s="102" t="s">
        <v>622</v>
      </c>
      <c r="E482" s="102" t="s">
        <v>622</v>
      </c>
      <c r="F482" s="102" t="s">
        <v>622</v>
      </c>
      <c r="G482" s="109" t="s">
        <v>65</v>
      </c>
      <c r="H482" s="122">
        <v>1</v>
      </c>
      <c r="I482" s="125">
        <v>1914</v>
      </c>
      <c r="J482" s="102" t="s">
        <v>622</v>
      </c>
      <c r="K482" s="122">
        <v>1</v>
      </c>
      <c r="L482" s="125">
        <v>1914</v>
      </c>
      <c r="M482" s="68" t="s">
        <v>622</v>
      </c>
      <c r="N482" s="125">
        <v>1914</v>
      </c>
      <c r="O482" s="112" t="s">
        <v>381</v>
      </c>
      <c r="P482" s="113" t="s">
        <v>622</v>
      </c>
      <c r="Q482" s="103"/>
      <c r="R482" s="104"/>
      <c r="S482" s="105"/>
      <c r="T482" s="104">
        <f t="shared" si="83"/>
        <v>1</v>
      </c>
      <c r="U482" s="105"/>
      <c r="V482" s="105"/>
      <c r="W482" s="105"/>
      <c r="X482" s="105"/>
      <c r="Y482" s="105"/>
    </row>
    <row r="483" spans="1:25" ht="25.5">
      <c r="A483" s="106">
        <v>336</v>
      </c>
      <c r="B483" s="124" t="s">
        <v>641</v>
      </c>
      <c r="C483" s="126" t="s">
        <v>635</v>
      </c>
      <c r="D483" s="102" t="s">
        <v>622</v>
      </c>
      <c r="E483" s="102" t="s">
        <v>622</v>
      </c>
      <c r="F483" s="102" t="s">
        <v>622</v>
      </c>
      <c r="G483" s="109" t="s">
        <v>65</v>
      </c>
      <c r="H483" s="122">
        <v>1</v>
      </c>
      <c r="I483" s="125">
        <v>1116</v>
      </c>
      <c r="J483" s="102" t="s">
        <v>622</v>
      </c>
      <c r="K483" s="122">
        <v>1</v>
      </c>
      <c r="L483" s="125">
        <v>1116</v>
      </c>
      <c r="M483" s="68" t="s">
        <v>622</v>
      </c>
      <c r="N483" s="125">
        <v>1116</v>
      </c>
      <c r="O483" s="112" t="s">
        <v>381</v>
      </c>
      <c r="P483" s="113" t="s">
        <v>622</v>
      </c>
      <c r="Q483" s="103"/>
      <c r="R483" s="104"/>
      <c r="S483" s="105"/>
      <c r="T483" s="104">
        <f t="shared" si="83"/>
        <v>1</v>
      </c>
      <c r="U483" s="105"/>
      <c r="V483" s="105"/>
      <c r="W483" s="105"/>
      <c r="X483" s="105"/>
      <c r="Y483" s="105"/>
    </row>
    <row r="484" spans="1:25" ht="38.25">
      <c r="A484" s="121">
        <v>337</v>
      </c>
      <c r="B484" s="124" t="s">
        <v>642</v>
      </c>
      <c r="C484" s="126" t="s">
        <v>635</v>
      </c>
      <c r="D484" s="102" t="s">
        <v>622</v>
      </c>
      <c r="E484" s="102" t="s">
        <v>622</v>
      </c>
      <c r="F484" s="102" t="s">
        <v>622</v>
      </c>
      <c r="G484" s="109" t="s">
        <v>65</v>
      </c>
      <c r="H484" s="122">
        <v>57</v>
      </c>
      <c r="I484" s="125">
        <v>71307</v>
      </c>
      <c r="J484" s="102" t="s">
        <v>622</v>
      </c>
      <c r="K484" s="122">
        <v>57</v>
      </c>
      <c r="L484" s="125">
        <v>71307</v>
      </c>
      <c r="M484" s="68" t="s">
        <v>622</v>
      </c>
      <c r="N484" s="125">
        <v>71307</v>
      </c>
      <c r="O484" s="112" t="s">
        <v>381</v>
      </c>
      <c r="P484" s="113" t="s">
        <v>622</v>
      </c>
      <c r="Q484" s="103"/>
      <c r="R484" s="104"/>
      <c r="S484" s="105"/>
      <c r="T484" s="104">
        <f t="shared" si="83"/>
        <v>57</v>
      </c>
      <c r="U484" s="105"/>
      <c r="V484" s="105"/>
      <c r="W484" s="105"/>
      <c r="X484" s="105"/>
      <c r="Y484" s="105"/>
    </row>
    <row r="485" spans="1:25" ht="38.25">
      <c r="A485" s="121">
        <v>338</v>
      </c>
      <c r="B485" s="124" t="s">
        <v>643</v>
      </c>
      <c r="C485" s="126" t="s">
        <v>635</v>
      </c>
      <c r="D485" s="102" t="s">
        <v>622</v>
      </c>
      <c r="E485" s="102" t="s">
        <v>622</v>
      </c>
      <c r="F485" s="102" t="s">
        <v>622</v>
      </c>
      <c r="G485" s="109" t="s">
        <v>65</v>
      </c>
      <c r="H485" s="122">
        <v>3</v>
      </c>
      <c r="I485" s="125">
        <v>5328</v>
      </c>
      <c r="J485" s="102" t="s">
        <v>622</v>
      </c>
      <c r="K485" s="122">
        <v>3</v>
      </c>
      <c r="L485" s="125">
        <v>5328</v>
      </c>
      <c r="M485" s="68" t="s">
        <v>622</v>
      </c>
      <c r="N485" s="125">
        <v>5328</v>
      </c>
      <c r="O485" s="112" t="s">
        <v>381</v>
      </c>
      <c r="P485" s="113" t="s">
        <v>622</v>
      </c>
      <c r="Q485" s="103"/>
      <c r="R485" s="104"/>
      <c r="S485" s="105"/>
      <c r="T485" s="104">
        <f t="shared" si="83"/>
        <v>3</v>
      </c>
      <c r="U485" s="105"/>
      <c r="V485" s="105"/>
      <c r="W485" s="105"/>
      <c r="X485" s="105"/>
      <c r="Y485" s="105"/>
    </row>
    <row r="486" spans="1:25" ht="25.5">
      <c r="A486" s="121">
        <v>339</v>
      </c>
      <c r="B486" s="124" t="s">
        <v>644</v>
      </c>
      <c r="C486" s="126" t="s">
        <v>635</v>
      </c>
      <c r="D486" s="102" t="s">
        <v>622</v>
      </c>
      <c r="E486" s="102" t="s">
        <v>622</v>
      </c>
      <c r="F486" s="102" t="s">
        <v>622</v>
      </c>
      <c r="G486" s="109" t="s">
        <v>65</v>
      </c>
      <c r="H486" s="122">
        <v>1</v>
      </c>
      <c r="I486" s="125">
        <v>3132</v>
      </c>
      <c r="J486" s="102" t="s">
        <v>622</v>
      </c>
      <c r="K486" s="122">
        <v>1</v>
      </c>
      <c r="L486" s="125">
        <v>3132</v>
      </c>
      <c r="M486" s="68" t="s">
        <v>622</v>
      </c>
      <c r="N486" s="125">
        <v>3132</v>
      </c>
      <c r="O486" s="112" t="s">
        <v>381</v>
      </c>
      <c r="P486" s="113" t="s">
        <v>622</v>
      </c>
      <c r="Q486" s="103"/>
      <c r="R486" s="104"/>
      <c r="S486" s="105"/>
      <c r="T486" s="104">
        <f t="shared" si="83"/>
        <v>1</v>
      </c>
      <c r="U486" s="105"/>
      <c r="V486" s="105"/>
      <c r="W486" s="105"/>
      <c r="X486" s="105"/>
      <c r="Y486" s="105"/>
    </row>
    <row r="487" spans="1:25" ht="51">
      <c r="A487" s="121">
        <v>340</v>
      </c>
      <c r="B487" s="124" t="s">
        <v>645</v>
      </c>
      <c r="C487" s="126" t="s">
        <v>635</v>
      </c>
      <c r="D487" s="102" t="s">
        <v>622</v>
      </c>
      <c r="E487" s="102" t="s">
        <v>622</v>
      </c>
      <c r="F487" s="102" t="s">
        <v>622</v>
      </c>
      <c r="G487" s="109" t="s">
        <v>65</v>
      </c>
      <c r="H487" s="122">
        <v>2</v>
      </c>
      <c r="I487" s="125">
        <v>7044</v>
      </c>
      <c r="J487" s="102" t="s">
        <v>622</v>
      </c>
      <c r="K487" s="122">
        <v>2</v>
      </c>
      <c r="L487" s="125">
        <v>7044</v>
      </c>
      <c r="M487" s="68" t="s">
        <v>622</v>
      </c>
      <c r="N487" s="125">
        <v>7044</v>
      </c>
      <c r="O487" s="112" t="s">
        <v>381</v>
      </c>
      <c r="P487" s="113" t="s">
        <v>622</v>
      </c>
      <c r="Q487" s="103"/>
      <c r="R487" s="104"/>
      <c r="S487" s="105"/>
      <c r="T487" s="104">
        <f t="shared" si="83"/>
        <v>2</v>
      </c>
      <c r="U487" s="105"/>
      <c r="V487" s="105"/>
      <c r="W487" s="105"/>
      <c r="X487" s="105"/>
      <c r="Y487" s="105"/>
    </row>
    <row r="488" spans="1:25" ht="25.5">
      <c r="A488" s="121">
        <v>341</v>
      </c>
      <c r="B488" s="124" t="s">
        <v>646</v>
      </c>
      <c r="C488" s="126" t="s">
        <v>635</v>
      </c>
      <c r="D488" s="102" t="s">
        <v>622</v>
      </c>
      <c r="E488" s="102" t="s">
        <v>622</v>
      </c>
      <c r="F488" s="102" t="s">
        <v>622</v>
      </c>
      <c r="G488" s="109" t="s">
        <v>65</v>
      </c>
      <c r="H488" s="122">
        <v>1</v>
      </c>
      <c r="I488" s="125">
        <v>2532</v>
      </c>
      <c r="J488" s="102" t="s">
        <v>622</v>
      </c>
      <c r="K488" s="122">
        <v>1</v>
      </c>
      <c r="L488" s="125">
        <v>2532</v>
      </c>
      <c r="M488" s="68" t="s">
        <v>622</v>
      </c>
      <c r="N488" s="125">
        <v>2532</v>
      </c>
      <c r="O488" s="112" t="s">
        <v>381</v>
      </c>
      <c r="P488" s="113" t="s">
        <v>622</v>
      </c>
      <c r="Q488" s="103"/>
      <c r="R488" s="104"/>
      <c r="S488" s="105"/>
      <c r="T488" s="104">
        <f t="shared" si="83"/>
        <v>1</v>
      </c>
      <c r="U488" s="105"/>
      <c r="V488" s="105"/>
      <c r="W488" s="105"/>
      <c r="X488" s="105"/>
      <c r="Y488" s="105"/>
    </row>
    <row r="489" spans="1:25" ht="25.5">
      <c r="A489" s="121">
        <v>342</v>
      </c>
      <c r="B489" s="124" t="s">
        <v>647</v>
      </c>
      <c r="C489" s="126" t="s">
        <v>635</v>
      </c>
      <c r="D489" s="102" t="s">
        <v>622</v>
      </c>
      <c r="E489" s="102" t="s">
        <v>622</v>
      </c>
      <c r="F489" s="102" t="s">
        <v>622</v>
      </c>
      <c r="G489" s="109" t="s">
        <v>65</v>
      </c>
      <c r="H489" s="122">
        <v>1</v>
      </c>
      <c r="I489" s="125">
        <v>1158</v>
      </c>
      <c r="J489" s="102" t="s">
        <v>622</v>
      </c>
      <c r="K489" s="122">
        <v>1</v>
      </c>
      <c r="L489" s="125">
        <v>1158</v>
      </c>
      <c r="M489" s="68" t="s">
        <v>622</v>
      </c>
      <c r="N489" s="125">
        <v>1158</v>
      </c>
      <c r="O489" s="112" t="s">
        <v>381</v>
      </c>
      <c r="P489" s="113" t="s">
        <v>622</v>
      </c>
      <c r="Q489" s="103"/>
      <c r="R489" s="104"/>
      <c r="S489" s="105"/>
      <c r="T489" s="104">
        <f t="shared" si="83"/>
        <v>1</v>
      </c>
      <c r="U489" s="105"/>
      <c r="V489" s="105"/>
      <c r="W489" s="105"/>
      <c r="X489" s="105"/>
      <c r="Y489" s="105"/>
    </row>
    <row r="490" spans="1:25" ht="38.25">
      <c r="A490" s="121">
        <v>343</v>
      </c>
      <c r="B490" s="124" t="s">
        <v>648</v>
      </c>
      <c r="C490" s="126" t="s">
        <v>635</v>
      </c>
      <c r="D490" s="102" t="s">
        <v>622</v>
      </c>
      <c r="E490" s="102" t="s">
        <v>622</v>
      </c>
      <c r="F490" s="102" t="s">
        <v>622</v>
      </c>
      <c r="G490" s="109" t="s">
        <v>65</v>
      </c>
      <c r="H490" s="122">
        <v>1</v>
      </c>
      <c r="I490" s="125">
        <v>1392</v>
      </c>
      <c r="J490" s="102" t="s">
        <v>622</v>
      </c>
      <c r="K490" s="122">
        <v>1</v>
      </c>
      <c r="L490" s="125">
        <v>1392</v>
      </c>
      <c r="M490" s="68" t="s">
        <v>622</v>
      </c>
      <c r="N490" s="125">
        <v>1392</v>
      </c>
      <c r="O490" s="112" t="s">
        <v>381</v>
      </c>
      <c r="P490" s="113" t="s">
        <v>622</v>
      </c>
      <c r="Q490" s="103"/>
      <c r="R490" s="104"/>
      <c r="S490" s="105"/>
      <c r="T490" s="104">
        <f t="shared" si="83"/>
        <v>1</v>
      </c>
      <c r="U490" s="105"/>
      <c r="V490" s="105"/>
      <c r="W490" s="105"/>
      <c r="X490" s="105"/>
      <c r="Y490" s="105"/>
    </row>
    <row r="491" spans="1:25" ht="25.5">
      <c r="A491" s="121">
        <v>344</v>
      </c>
      <c r="B491" s="124" t="s">
        <v>649</v>
      </c>
      <c r="C491" s="126" t="s">
        <v>635</v>
      </c>
      <c r="D491" s="102" t="s">
        <v>622</v>
      </c>
      <c r="E491" s="102" t="s">
        <v>622</v>
      </c>
      <c r="F491" s="102" t="s">
        <v>622</v>
      </c>
      <c r="G491" s="109" t="s">
        <v>65</v>
      </c>
      <c r="H491" s="122">
        <v>4</v>
      </c>
      <c r="I491" s="125">
        <v>6468</v>
      </c>
      <c r="J491" s="102" t="s">
        <v>622</v>
      </c>
      <c r="K491" s="122">
        <v>4</v>
      </c>
      <c r="L491" s="125">
        <v>6468</v>
      </c>
      <c r="M491" s="68" t="s">
        <v>622</v>
      </c>
      <c r="N491" s="125">
        <v>6468</v>
      </c>
      <c r="O491" s="112" t="s">
        <v>381</v>
      </c>
      <c r="P491" s="113" t="s">
        <v>622</v>
      </c>
      <c r="Q491" s="103"/>
      <c r="R491" s="104"/>
      <c r="S491" s="105"/>
      <c r="T491" s="104">
        <f t="shared" si="83"/>
        <v>4</v>
      </c>
      <c r="U491" s="105"/>
      <c r="V491" s="105"/>
      <c r="W491" s="105"/>
      <c r="X491" s="105"/>
      <c r="Y491" s="105"/>
    </row>
    <row r="492" spans="1:25" ht="25.5">
      <c r="A492" s="121">
        <v>345</v>
      </c>
      <c r="B492" s="124" t="s">
        <v>650</v>
      </c>
      <c r="C492" s="126" t="s">
        <v>635</v>
      </c>
      <c r="D492" s="102" t="s">
        <v>622</v>
      </c>
      <c r="E492" s="102" t="s">
        <v>622</v>
      </c>
      <c r="F492" s="102" t="s">
        <v>622</v>
      </c>
      <c r="G492" s="109" t="s">
        <v>65</v>
      </c>
      <c r="H492" s="122">
        <v>1</v>
      </c>
      <c r="I492" s="125">
        <v>1560</v>
      </c>
      <c r="J492" s="102" t="s">
        <v>622</v>
      </c>
      <c r="K492" s="122">
        <v>1</v>
      </c>
      <c r="L492" s="125">
        <v>1560</v>
      </c>
      <c r="M492" s="68" t="s">
        <v>622</v>
      </c>
      <c r="N492" s="125">
        <v>1560</v>
      </c>
      <c r="O492" s="112" t="s">
        <v>381</v>
      </c>
      <c r="P492" s="113" t="s">
        <v>622</v>
      </c>
      <c r="Q492" s="103"/>
      <c r="R492" s="104"/>
      <c r="S492" s="105"/>
      <c r="T492" s="104"/>
      <c r="U492" s="105"/>
      <c r="V492" s="105"/>
      <c r="W492" s="105"/>
      <c r="X492" s="105"/>
      <c r="Y492" s="105"/>
    </row>
    <row r="493" spans="1:25" ht="25.5">
      <c r="A493" s="121">
        <v>346</v>
      </c>
      <c r="B493" s="124" t="s">
        <v>651</v>
      </c>
      <c r="C493" s="126" t="s">
        <v>635</v>
      </c>
      <c r="D493" s="102" t="s">
        <v>622</v>
      </c>
      <c r="E493" s="102" t="s">
        <v>622</v>
      </c>
      <c r="F493" s="102" t="s">
        <v>622</v>
      </c>
      <c r="G493" s="109" t="s">
        <v>65</v>
      </c>
      <c r="H493" s="122">
        <v>1</v>
      </c>
      <c r="I493" s="125">
        <v>954</v>
      </c>
      <c r="J493" s="102" t="s">
        <v>622</v>
      </c>
      <c r="K493" s="122">
        <v>1</v>
      </c>
      <c r="L493" s="125">
        <v>954</v>
      </c>
      <c r="M493" s="68" t="s">
        <v>622</v>
      </c>
      <c r="N493" s="125">
        <v>954</v>
      </c>
      <c r="O493" s="112" t="s">
        <v>381</v>
      </c>
      <c r="P493" s="113" t="s">
        <v>622</v>
      </c>
      <c r="Q493" s="103"/>
      <c r="R493" s="104"/>
      <c r="S493" s="105"/>
      <c r="T493" s="104"/>
      <c r="U493" s="105"/>
      <c r="V493" s="105"/>
      <c r="W493" s="105"/>
      <c r="X493" s="105"/>
      <c r="Y493" s="105"/>
    </row>
    <row r="494" spans="1:25" ht="25.5">
      <c r="A494" s="121">
        <v>347</v>
      </c>
      <c r="B494" s="124" t="s">
        <v>652</v>
      </c>
      <c r="C494" s="126" t="s">
        <v>635</v>
      </c>
      <c r="D494" s="102" t="s">
        <v>622</v>
      </c>
      <c r="E494" s="102" t="s">
        <v>622</v>
      </c>
      <c r="F494" s="102" t="s">
        <v>622</v>
      </c>
      <c r="G494" s="109" t="s">
        <v>65</v>
      </c>
      <c r="H494" s="122">
        <v>1</v>
      </c>
      <c r="I494" s="125">
        <v>4032</v>
      </c>
      <c r="J494" s="102" t="s">
        <v>622</v>
      </c>
      <c r="K494" s="122">
        <v>1</v>
      </c>
      <c r="L494" s="125">
        <v>4032</v>
      </c>
      <c r="M494" s="68" t="s">
        <v>622</v>
      </c>
      <c r="N494" s="125">
        <v>4032</v>
      </c>
      <c r="O494" s="112" t="s">
        <v>381</v>
      </c>
      <c r="P494" s="113" t="s">
        <v>622</v>
      </c>
      <c r="Q494" s="103"/>
      <c r="R494" s="104"/>
      <c r="S494" s="105"/>
      <c r="T494" s="104"/>
      <c r="U494" s="105"/>
      <c r="V494" s="105"/>
      <c r="W494" s="105"/>
      <c r="X494" s="105"/>
      <c r="Y494" s="105"/>
    </row>
    <row r="495" spans="1:25" ht="38.25">
      <c r="A495" s="121">
        <v>348</v>
      </c>
      <c r="B495" s="124" t="s">
        <v>653</v>
      </c>
      <c r="C495" s="126" t="s">
        <v>635</v>
      </c>
      <c r="D495" s="102" t="s">
        <v>622</v>
      </c>
      <c r="E495" s="102" t="s">
        <v>622</v>
      </c>
      <c r="F495" s="102" t="s">
        <v>622</v>
      </c>
      <c r="G495" s="109" t="s">
        <v>65</v>
      </c>
      <c r="H495" s="122">
        <v>1</v>
      </c>
      <c r="I495" s="125">
        <v>783</v>
      </c>
      <c r="J495" s="102" t="s">
        <v>622</v>
      </c>
      <c r="K495" s="122">
        <v>1</v>
      </c>
      <c r="L495" s="125">
        <v>783</v>
      </c>
      <c r="M495" s="68" t="s">
        <v>622</v>
      </c>
      <c r="N495" s="125">
        <v>783</v>
      </c>
      <c r="O495" s="112" t="s">
        <v>381</v>
      </c>
      <c r="P495" s="113" t="s">
        <v>622</v>
      </c>
      <c r="Q495" s="103"/>
      <c r="R495" s="104"/>
      <c r="S495" s="105"/>
      <c r="T495" s="104"/>
      <c r="U495" s="105"/>
      <c r="V495" s="105"/>
      <c r="W495" s="105"/>
      <c r="X495" s="105"/>
      <c r="Y495" s="105"/>
    </row>
    <row r="496" spans="1:25" ht="25.5">
      <c r="A496" s="121">
        <v>349</v>
      </c>
      <c r="B496" s="124" t="s">
        <v>654</v>
      </c>
      <c r="C496" s="126" t="s">
        <v>635</v>
      </c>
      <c r="D496" s="102" t="s">
        <v>622</v>
      </c>
      <c r="E496" s="102" t="s">
        <v>622</v>
      </c>
      <c r="F496" s="102" t="s">
        <v>622</v>
      </c>
      <c r="G496" s="109" t="s">
        <v>65</v>
      </c>
      <c r="H496" s="122">
        <v>16</v>
      </c>
      <c r="I496" s="125">
        <v>5568</v>
      </c>
      <c r="J496" s="102" t="s">
        <v>622</v>
      </c>
      <c r="K496" s="122">
        <v>16</v>
      </c>
      <c r="L496" s="125">
        <v>5568</v>
      </c>
      <c r="M496" s="68" t="s">
        <v>622</v>
      </c>
      <c r="N496" s="125">
        <v>5568</v>
      </c>
      <c r="O496" s="112" t="s">
        <v>381</v>
      </c>
      <c r="P496" s="113" t="s">
        <v>622</v>
      </c>
      <c r="Q496" s="103"/>
      <c r="R496" s="104"/>
      <c r="S496" s="105"/>
      <c r="T496" s="104"/>
      <c r="U496" s="105"/>
      <c r="V496" s="105"/>
      <c r="W496" s="105"/>
      <c r="X496" s="105"/>
      <c r="Y496" s="105"/>
    </row>
    <row r="497" spans="1:25" ht="38.25">
      <c r="A497" s="121">
        <v>350</v>
      </c>
      <c r="B497" s="124" t="s">
        <v>655</v>
      </c>
      <c r="C497" s="126" t="s">
        <v>635</v>
      </c>
      <c r="D497" s="102" t="s">
        <v>622</v>
      </c>
      <c r="E497" s="102" t="s">
        <v>622</v>
      </c>
      <c r="F497" s="102" t="s">
        <v>622</v>
      </c>
      <c r="G497" s="109" t="s">
        <v>65</v>
      </c>
      <c r="H497" s="122">
        <v>2</v>
      </c>
      <c r="I497" s="125">
        <v>8220</v>
      </c>
      <c r="J497" s="102" t="s">
        <v>622</v>
      </c>
      <c r="K497" s="122">
        <v>2</v>
      </c>
      <c r="L497" s="125">
        <v>8220</v>
      </c>
      <c r="M497" s="68" t="s">
        <v>622</v>
      </c>
      <c r="N497" s="125">
        <v>8220</v>
      </c>
      <c r="O497" s="112" t="s">
        <v>381</v>
      </c>
      <c r="P497" s="113" t="s">
        <v>622</v>
      </c>
      <c r="Q497" s="103"/>
      <c r="R497" s="104"/>
      <c r="S497" s="105"/>
      <c r="T497" s="104"/>
      <c r="U497" s="105"/>
      <c r="V497" s="105"/>
      <c r="W497" s="105"/>
      <c r="X497" s="105"/>
      <c r="Y497" s="105"/>
    </row>
    <row r="498" spans="1:25" ht="51">
      <c r="A498" s="121">
        <v>351</v>
      </c>
      <c r="B498" s="124" t="s">
        <v>656</v>
      </c>
      <c r="C498" s="126" t="s">
        <v>635</v>
      </c>
      <c r="D498" s="102" t="s">
        <v>622</v>
      </c>
      <c r="E498" s="102" t="s">
        <v>622</v>
      </c>
      <c r="F498" s="102" t="s">
        <v>622</v>
      </c>
      <c r="G498" s="109" t="s">
        <v>65</v>
      </c>
      <c r="H498" s="122">
        <v>4</v>
      </c>
      <c r="I498" s="125">
        <v>19560</v>
      </c>
      <c r="J498" s="102" t="s">
        <v>622</v>
      </c>
      <c r="K498" s="122">
        <v>4</v>
      </c>
      <c r="L498" s="125">
        <v>19560</v>
      </c>
      <c r="M498" s="68" t="s">
        <v>622</v>
      </c>
      <c r="N498" s="125">
        <v>19560</v>
      </c>
      <c r="O498" s="112" t="s">
        <v>381</v>
      </c>
      <c r="P498" s="113" t="s">
        <v>622</v>
      </c>
      <c r="Q498" s="103"/>
      <c r="R498" s="104"/>
      <c r="S498" s="105"/>
      <c r="T498" s="104"/>
      <c r="U498" s="105"/>
      <c r="V498" s="105"/>
      <c r="W498" s="105"/>
      <c r="X498" s="105"/>
      <c r="Y498" s="105"/>
    </row>
    <row r="499" spans="1:25" ht="51">
      <c r="A499" s="121">
        <v>352</v>
      </c>
      <c r="B499" s="124" t="s">
        <v>657</v>
      </c>
      <c r="C499" s="126" t="s">
        <v>635</v>
      </c>
      <c r="D499" s="102" t="s">
        <v>622</v>
      </c>
      <c r="E499" s="102" t="s">
        <v>622</v>
      </c>
      <c r="F499" s="102" t="s">
        <v>622</v>
      </c>
      <c r="G499" s="109" t="s">
        <v>65</v>
      </c>
      <c r="H499" s="122">
        <v>2</v>
      </c>
      <c r="I499" s="125">
        <v>8148</v>
      </c>
      <c r="J499" s="102" t="s">
        <v>622</v>
      </c>
      <c r="K499" s="122">
        <v>2</v>
      </c>
      <c r="L499" s="125">
        <v>8148</v>
      </c>
      <c r="M499" s="68" t="s">
        <v>622</v>
      </c>
      <c r="N499" s="125">
        <v>8148</v>
      </c>
      <c r="O499" s="112" t="s">
        <v>381</v>
      </c>
      <c r="P499" s="113" t="s">
        <v>622</v>
      </c>
      <c r="Q499" s="103"/>
      <c r="R499" s="104"/>
      <c r="S499" s="105"/>
      <c r="T499" s="104"/>
      <c r="U499" s="105"/>
      <c r="V499" s="105"/>
      <c r="W499" s="105"/>
      <c r="X499" s="105"/>
      <c r="Y499" s="105"/>
    </row>
    <row r="500" spans="1:25" ht="25.5">
      <c r="A500" s="121">
        <v>353</v>
      </c>
      <c r="B500" s="124" t="s">
        <v>658</v>
      </c>
      <c r="C500" s="126" t="s">
        <v>635</v>
      </c>
      <c r="D500" s="102" t="s">
        <v>622</v>
      </c>
      <c r="E500" s="102" t="s">
        <v>622</v>
      </c>
      <c r="F500" s="102" t="s">
        <v>622</v>
      </c>
      <c r="G500" s="109" t="s">
        <v>65</v>
      </c>
      <c r="H500" s="122">
        <v>1</v>
      </c>
      <c r="I500" s="125">
        <v>2361</v>
      </c>
      <c r="J500" s="102" t="s">
        <v>622</v>
      </c>
      <c r="K500" s="122">
        <v>1</v>
      </c>
      <c r="L500" s="125">
        <v>2361</v>
      </c>
      <c r="M500" s="68" t="s">
        <v>622</v>
      </c>
      <c r="N500" s="125">
        <v>2361</v>
      </c>
      <c r="O500" s="112" t="s">
        <v>381</v>
      </c>
      <c r="P500" s="113" t="s">
        <v>622</v>
      </c>
      <c r="Q500" s="103"/>
      <c r="R500" s="104"/>
      <c r="S500" s="105"/>
      <c r="T500" s="104"/>
      <c r="U500" s="105"/>
      <c r="V500" s="105"/>
      <c r="W500" s="105"/>
      <c r="X500" s="105"/>
      <c r="Y500" s="105"/>
    </row>
    <row r="501" spans="1:25" ht="38.25">
      <c r="A501" s="121">
        <v>354</v>
      </c>
      <c r="B501" s="124" t="s">
        <v>659</v>
      </c>
      <c r="C501" s="126" t="s">
        <v>635</v>
      </c>
      <c r="D501" s="102" t="s">
        <v>622</v>
      </c>
      <c r="E501" s="102" t="s">
        <v>622</v>
      </c>
      <c r="F501" s="102" t="s">
        <v>622</v>
      </c>
      <c r="G501" s="109" t="s">
        <v>65</v>
      </c>
      <c r="H501" s="122">
        <v>1</v>
      </c>
      <c r="I501" s="125">
        <v>4596</v>
      </c>
      <c r="J501" s="102" t="s">
        <v>622</v>
      </c>
      <c r="K501" s="122">
        <v>1</v>
      </c>
      <c r="L501" s="125">
        <v>4596</v>
      </c>
      <c r="M501" s="68" t="s">
        <v>622</v>
      </c>
      <c r="N501" s="125">
        <v>4596</v>
      </c>
      <c r="O501" s="112" t="s">
        <v>381</v>
      </c>
      <c r="P501" s="113" t="s">
        <v>622</v>
      </c>
      <c r="Q501" s="103"/>
      <c r="R501" s="104"/>
      <c r="S501" s="105"/>
      <c r="T501" s="104"/>
      <c r="U501" s="105"/>
      <c r="V501" s="105"/>
      <c r="W501" s="105"/>
      <c r="X501" s="105"/>
      <c r="Y501" s="105"/>
    </row>
    <row r="502" spans="1:25" ht="51">
      <c r="A502" s="121">
        <v>355</v>
      </c>
      <c r="B502" s="124" t="s">
        <v>660</v>
      </c>
      <c r="C502" s="126" t="s">
        <v>635</v>
      </c>
      <c r="D502" s="102" t="s">
        <v>622</v>
      </c>
      <c r="E502" s="102" t="s">
        <v>622</v>
      </c>
      <c r="F502" s="102" t="s">
        <v>622</v>
      </c>
      <c r="G502" s="109" t="s">
        <v>65</v>
      </c>
      <c r="H502" s="122">
        <v>2</v>
      </c>
      <c r="I502" s="125">
        <v>10014</v>
      </c>
      <c r="J502" s="102" t="s">
        <v>622</v>
      </c>
      <c r="K502" s="122">
        <v>2</v>
      </c>
      <c r="L502" s="125">
        <v>10014</v>
      </c>
      <c r="M502" s="68" t="s">
        <v>622</v>
      </c>
      <c r="N502" s="125">
        <v>10014</v>
      </c>
      <c r="O502" s="112" t="s">
        <v>381</v>
      </c>
      <c r="P502" s="113" t="s">
        <v>622</v>
      </c>
      <c r="Q502" s="103"/>
      <c r="R502" s="104"/>
      <c r="S502" s="105"/>
      <c r="T502" s="104"/>
      <c r="U502" s="105"/>
      <c r="V502" s="105"/>
      <c r="W502" s="105"/>
      <c r="X502" s="105"/>
      <c r="Y502" s="105"/>
    </row>
    <row r="503" spans="1:25" ht="38.25">
      <c r="A503" s="121">
        <v>356</v>
      </c>
      <c r="B503" s="124" t="s">
        <v>661</v>
      </c>
      <c r="C503" s="126" t="s">
        <v>635</v>
      </c>
      <c r="D503" s="102" t="s">
        <v>622</v>
      </c>
      <c r="E503" s="102" t="s">
        <v>622</v>
      </c>
      <c r="F503" s="102" t="s">
        <v>622</v>
      </c>
      <c r="G503" s="109" t="s">
        <v>65</v>
      </c>
      <c r="H503" s="122">
        <v>1</v>
      </c>
      <c r="I503" s="125">
        <v>3933</v>
      </c>
      <c r="J503" s="102" t="s">
        <v>622</v>
      </c>
      <c r="K503" s="122">
        <v>1</v>
      </c>
      <c r="L503" s="125">
        <v>3933</v>
      </c>
      <c r="M503" s="68" t="s">
        <v>622</v>
      </c>
      <c r="N503" s="125">
        <v>3933</v>
      </c>
      <c r="O503" s="112" t="s">
        <v>381</v>
      </c>
      <c r="P503" s="113" t="s">
        <v>622</v>
      </c>
      <c r="Q503" s="103"/>
      <c r="R503" s="104"/>
      <c r="S503" s="105"/>
      <c r="T503" s="104"/>
      <c r="U503" s="105"/>
      <c r="V503" s="105"/>
      <c r="W503" s="105"/>
      <c r="X503" s="105"/>
      <c r="Y503" s="105"/>
    </row>
    <row r="504" spans="1:25" ht="25.5">
      <c r="A504" s="121">
        <v>357</v>
      </c>
      <c r="B504" s="124" t="s">
        <v>662</v>
      </c>
      <c r="C504" s="126" t="s">
        <v>635</v>
      </c>
      <c r="D504" s="102" t="s">
        <v>622</v>
      </c>
      <c r="E504" s="102" t="s">
        <v>622</v>
      </c>
      <c r="F504" s="102" t="s">
        <v>622</v>
      </c>
      <c r="G504" s="109" t="s">
        <v>65</v>
      </c>
      <c r="H504" s="122">
        <v>3</v>
      </c>
      <c r="I504" s="125">
        <v>7749</v>
      </c>
      <c r="J504" s="102" t="s">
        <v>622</v>
      </c>
      <c r="K504" s="122">
        <v>3</v>
      </c>
      <c r="L504" s="125">
        <v>7749</v>
      </c>
      <c r="M504" s="68" t="s">
        <v>622</v>
      </c>
      <c r="N504" s="125">
        <v>7749</v>
      </c>
      <c r="O504" s="112" t="s">
        <v>381</v>
      </c>
      <c r="P504" s="113" t="s">
        <v>622</v>
      </c>
      <c r="Q504" s="103"/>
      <c r="R504" s="104"/>
      <c r="S504" s="105"/>
      <c r="T504" s="104"/>
      <c r="U504" s="105"/>
      <c r="V504" s="105"/>
      <c r="W504" s="105"/>
      <c r="X504" s="105"/>
      <c r="Y504" s="105"/>
    </row>
    <row r="505" spans="1:25" ht="38.25">
      <c r="A505" s="121">
        <v>358</v>
      </c>
      <c r="B505" s="124" t="s">
        <v>663</v>
      </c>
      <c r="C505" s="126" t="s">
        <v>635</v>
      </c>
      <c r="D505" s="102" t="s">
        <v>622</v>
      </c>
      <c r="E505" s="102" t="s">
        <v>622</v>
      </c>
      <c r="F505" s="102" t="s">
        <v>622</v>
      </c>
      <c r="G505" s="109" t="s">
        <v>65</v>
      </c>
      <c r="H505" s="122">
        <v>2</v>
      </c>
      <c r="I505" s="125">
        <v>1674</v>
      </c>
      <c r="J505" s="102" t="s">
        <v>622</v>
      </c>
      <c r="K505" s="122">
        <v>2</v>
      </c>
      <c r="L505" s="125">
        <v>1674</v>
      </c>
      <c r="M505" s="68" t="s">
        <v>622</v>
      </c>
      <c r="N505" s="125">
        <v>1674</v>
      </c>
      <c r="O505" s="112" t="s">
        <v>381</v>
      </c>
      <c r="P505" s="113" t="s">
        <v>622</v>
      </c>
      <c r="Q505" s="103"/>
      <c r="R505" s="104"/>
      <c r="S505" s="105"/>
      <c r="T505" s="104"/>
      <c r="U505" s="105"/>
      <c r="V505" s="105"/>
      <c r="W505" s="105"/>
      <c r="X505" s="105"/>
      <c r="Y505" s="105"/>
    </row>
    <row r="506" spans="1:25" ht="38.25">
      <c r="A506" s="121">
        <v>359</v>
      </c>
      <c r="B506" s="124" t="s">
        <v>664</v>
      </c>
      <c r="C506" s="126" t="s">
        <v>635</v>
      </c>
      <c r="D506" s="102" t="s">
        <v>622</v>
      </c>
      <c r="E506" s="102" t="s">
        <v>622</v>
      </c>
      <c r="F506" s="102" t="s">
        <v>622</v>
      </c>
      <c r="G506" s="109" t="s">
        <v>65</v>
      </c>
      <c r="H506" s="122">
        <v>2</v>
      </c>
      <c r="I506" s="125">
        <v>1884</v>
      </c>
      <c r="J506" s="102" t="s">
        <v>622</v>
      </c>
      <c r="K506" s="122">
        <v>2</v>
      </c>
      <c r="L506" s="125">
        <v>1884</v>
      </c>
      <c r="M506" s="68" t="s">
        <v>622</v>
      </c>
      <c r="N506" s="125">
        <v>1884</v>
      </c>
      <c r="O506" s="112" t="s">
        <v>381</v>
      </c>
      <c r="P506" s="113" t="s">
        <v>622</v>
      </c>
      <c r="Q506" s="103"/>
      <c r="R506" s="104"/>
      <c r="S506" s="105"/>
      <c r="T506" s="104"/>
      <c r="U506" s="105"/>
      <c r="V506" s="105"/>
      <c r="W506" s="105"/>
      <c r="X506" s="105"/>
      <c r="Y506" s="105"/>
    </row>
    <row r="507" spans="1:25" ht="38.25">
      <c r="A507" s="121">
        <v>360</v>
      </c>
      <c r="B507" s="124" t="s">
        <v>665</v>
      </c>
      <c r="C507" s="126" t="s">
        <v>635</v>
      </c>
      <c r="D507" s="102" t="s">
        <v>622</v>
      </c>
      <c r="E507" s="102" t="s">
        <v>622</v>
      </c>
      <c r="F507" s="102" t="s">
        <v>622</v>
      </c>
      <c r="G507" s="109" t="s">
        <v>65</v>
      </c>
      <c r="H507" s="122">
        <v>1</v>
      </c>
      <c r="I507" s="125">
        <v>1119</v>
      </c>
      <c r="J507" s="102" t="s">
        <v>622</v>
      </c>
      <c r="K507" s="122">
        <v>1</v>
      </c>
      <c r="L507" s="125">
        <v>1119</v>
      </c>
      <c r="M507" s="68" t="s">
        <v>622</v>
      </c>
      <c r="N507" s="125">
        <v>1119</v>
      </c>
      <c r="O507" s="112" t="s">
        <v>381</v>
      </c>
      <c r="P507" s="113" t="s">
        <v>622</v>
      </c>
      <c r="Q507" s="103"/>
      <c r="R507" s="104"/>
      <c r="S507" s="105"/>
      <c r="T507" s="104"/>
      <c r="U507" s="105"/>
      <c r="V507" s="105"/>
      <c r="W507" s="105"/>
      <c r="X507" s="105"/>
      <c r="Y507" s="105"/>
    </row>
    <row r="508" spans="1:25" ht="25.5">
      <c r="A508" s="121">
        <v>361</v>
      </c>
      <c r="B508" s="124" t="s">
        <v>666</v>
      </c>
      <c r="C508" s="126" t="s">
        <v>635</v>
      </c>
      <c r="D508" s="102" t="s">
        <v>622</v>
      </c>
      <c r="E508" s="102" t="s">
        <v>622</v>
      </c>
      <c r="F508" s="102" t="s">
        <v>622</v>
      </c>
      <c r="G508" s="109" t="s">
        <v>65</v>
      </c>
      <c r="H508" s="122">
        <v>1</v>
      </c>
      <c r="I508" s="125">
        <v>2346</v>
      </c>
      <c r="J508" s="102" t="s">
        <v>622</v>
      </c>
      <c r="K508" s="122">
        <v>1</v>
      </c>
      <c r="L508" s="125">
        <v>2346</v>
      </c>
      <c r="M508" s="68" t="s">
        <v>622</v>
      </c>
      <c r="N508" s="125">
        <v>2346</v>
      </c>
      <c r="O508" s="112" t="s">
        <v>381</v>
      </c>
      <c r="P508" s="113" t="s">
        <v>622</v>
      </c>
      <c r="Q508" s="103"/>
      <c r="R508" s="104"/>
      <c r="S508" s="105"/>
      <c r="T508" s="104"/>
      <c r="U508" s="105"/>
      <c r="V508" s="105"/>
      <c r="W508" s="105"/>
      <c r="X508" s="105"/>
      <c r="Y508" s="105"/>
    </row>
    <row r="509" spans="1:25" ht="25.5">
      <c r="A509" s="121">
        <v>362</v>
      </c>
      <c r="B509" s="124" t="s">
        <v>667</v>
      </c>
      <c r="C509" s="126" t="s">
        <v>635</v>
      </c>
      <c r="D509" s="102" t="s">
        <v>622</v>
      </c>
      <c r="E509" s="102" t="s">
        <v>622</v>
      </c>
      <c r="F509" s="102" t="s">
        <v>622</v>
      </c>
      <c r="G509" s="109" t="s">
        <v>65</v>
      </c>
      <c r="H509" s="122">
        <v>1</v>
      </c>
      <c r="I509" s="125">
        <v>2583</v>
      </c>
      <c r="J509" s="102" t="s">
        <v>622</v>
      </c>
      <c r="K509" s="122">
        <v>1</v>
      </c>
      <c r="L509" s="125">
        <v>2583</v>
      </c>
      <c r="M509" s="68" t="s">
        <v>622</v>
      </c>
      <c r="N509" s="125">
        <v>2583</v>
      </c>
      <c r="O509" s="112" t="s">
        <v>381</v>
      </c>
      <c r="P509" s="113" t="s">
        <v>622</v>
      </c>
      <c r="Q509" s="103"/>
      <c r="R509" s="104"/>
      <c r="S509" s="105"/>
      <c r="T509" s="104"/>
      <c r="U509" s="105"/>
      <c r="V509" s="105"/>
      <c r="W509" s="105"/>
      <c r="X509" s="105"/>
      <c r="Y509" s="105"/>
    </row>
    <row r="510" spans="1:25" ht="25.5">
      <c r="A510" s="121">
        <v>363</v>
      </c>
      <c r="B510" s="124" t="s">
        <v>668</v>
      </c>
      <c r="C510" s="126" t="s">
        <v>635</v>
      </c>
      <c r="D510" s="102" t="s">
        <v>622</v>
      </c>
      <c r="E510" s="102" t="s">
        <v>622</v>
      </c>
      <c r="F510" s="102" t="s">
        <v>622</v>
      </c>
      <c r="G510" s="109" t="s">
        <v>65</v>
      </c>
      <c r="H510" s="122">
        <v>1</v>
      </c>
      <c r="I510" s="125">
        <v>822</v>
      </c>
      <c r="J510" s="102" t="s">
        <v>622</v>
      </c>
      <c r="K510" s="122">
        <v>1</v>
      </c>
      <c r="L510" s="125">
        <v>822</v>
      </c>
      <c r="M510" s="68" t="s">
        <v>622</v>
      </c>
      <c r="N510" s="125">
        <v>822</v>
      </c>
      <c r="O510" s="112" t="s">
        <v>381</v>
      </c>
      <c r="P510" s="113" t="s">
        <v>622</v>
      </c>
      <c r="Q510" s="103"/>
      <c r="R510" s="104"/>
      <c r="S510" s="105"/>
      <c r="T510" s="104"/>
      <c r="U510" s="105"/>
      <c r="V510" s="105"/>
      <c r="W510" s="105"/>
      <c r="X510" s="105"/>
      <c r="Y510" s="105"/>
    </row>
    <row r="511" spans="1:25" ht="25.5">
      <c r="A511" s="121">
        <v>364</v>
      </c>
      <c r="B511" s="124" t="s">
        <v>669</v>
      </c>
      <c r="C511" s="126" t="s">
        <v>635</v>
      </c>
      <c r="D511" s="102" t="s">
        <v>622</v>
      </c>
      <c r="E511" s="102" t="s">
        <v>622</v>
      </c>
      <c r="F511" s="102" t="s">
        <v>622</v>
      </c>
      <c r="G511" s="109" t="s">
        <v>65</v>
      </c>
      <c r="H511" s="122">
        <v>5</v>
      </c>
      <c r="I511" s="125">
        <v>12015</v>
      </c>
      <c r="J511" s="102" t="s">
        <v>622</v>
      </c>
      <c r="K511" s="122">
        <v>5</v>
      </c>
      <c r="L511" s="125">
        <v>12015</v>
      </c>
      <c r="M511" s="68" t="s">
        <v>622</v>
      </c>
      <c r="N511" s="125">
        <v>12015</v>
      </c>
      <c r="O511" s="112" t="s">
        <v>381</v>
      </c>
      <c r="P511" s="113" t="s">
        <v>622</v>
      </c>
      <c r="Q511" s="103"/>
      <c r="R511" s="104"/>
      <c r="S511" s="105"/>
      <c r="T511" s="104"/>
      <c r="U511" s="105"/>
      <c r="V511" s="105"/>
      <c r="W511" s="105"/>
      <c r="X511" s="105"/>
      <c r="Y511" s="105"/>
    </row>
    <row r="512" spans="1:25" ht="26.25" customHeight="1">
      <c r="A512" s="121">
        <v>365</v>
      </c>
      <c r="B512" s="124" t="s">
        <v>670</v>
      </c>
      <c r="C512" s="126" t="s">
        <v>635</v>
      </c>
      <c r="D512" s="102" t="s">
        <v>622</v>
      </c>
      <c r="E512" s="102" t="s">
        <v>622</v>
      </c>
      <c r="F512" s="102" t="s">
        <v>622</v>
      </c>
      <c r="G512" s="109" t="s">
        <v>65</v>
      </c>
      <c r="H512" s="122">
        <v>1</v>
      </c>
      <c r="I512" s="125">
        <v>1671</v>
      </c>
      <c r="J512" s="102" t="s">
        <v>622</v>
      </c>
      <c r="K512" s="122">
        <v>1</v>
      </c>
      <c r="L512" s="125">
        <v>1671</v>
      </c>
      <c r="M512" s="68" t="s">
        <v>622</v>
      </c>
      <c r="N512" s="125">
        <v>1671</v>
      </c>
      <c r="O512" s="112" t="s">
        <v>381</v>
      </c>
      <c r="P512" s="113" t="s">
        <v>622</v>
      </c>
      <c r="Q512" s="103"/>
      <c r="R512" s="104"/>
      <c r="S512" s="105"/>
      <c r="T512" s="104"/>
      <c r="U512" s="105"/>
      <c r="V512" s="105"/>
      <c r="W512" s="105"/>
      <c r="X512" s="105"/>
      <c r="Y512" s="105"/>
    </row>
    <row r="513" spans="1:25" ht="25.5">
      <c r="A513" s="121">
        <v>366</v>
      </c>
      <c r="B513" s="124" t="s">
        <v>671</v>
      </c>
      <c r="C513" s="126" t="s">
        <v>635</v>
      </c>
      <c r="D513" s="102" t="s">
        <v>622</v>
      </c>
      <c r="E513" s="102" t="s">
        <v>622</v>
      </c>
      <c r="F513" s="102" t="s">
        <v>622</v>
      </c>
      <c r="G513" s="109" t="s">
        <v>65</v>
      </c>
      <c r="H513" s="122">
        <v>2</v>
      </c>
      <c r="I513" s="125">
        <v>8064</v>
      </c>
      <c r="J513" s="102" t="s">
        <v>622</v>
      </c>
      <c r="K513" s="122">
        <v>2</v>
      </c>
      <c r="L513" s="125">
        <v>8064</v>
      </c>
      <c r="M513" s="68" t="s">
        <v>622</v>
      </c>
      <c r="N513" s="125">
        <v>8064</v>
      </c>
      <c r="O513" s="112" t="s">
        <v>381</v>
      </c>
      <c r="P513" s="113" t="s">
        <v>622</v>
      </c>
      <c r="Q513" s="103"/>
      <c r="R513" s="104"/>
      <c r="S513" s="105"/>
      <c r="T513" s="104"/>
      <c r="U513" s="105"/>
      <c r="V513" s="105"/>
      <c r="W513" s="105"/>
      <c r="X513" s="105"/>
      <c r="Y513" s="105"/>
    </row>
    <row r="514" spans="1:25" ht="25.5">
      <c r="A514" s="121">
        <v>367</v>
      </c>
      <c r="B514" s="124" t="s">
        <v>672</v>
      </c>
      <c r="C514" s="126" t="s">
        <v>635</v>
      </c>
      <c r="D514" s="102" t="s">
        <v>622</v>
      </c>
      <c r="E514" s="102" t="s">
        <v>622</v>
      </c>
      <c r="F514" s="102" t="s">
        <v>622</v>
      </c>
      <c r="G514" s="109" t="s">
        <v>65</v>
      </c>
      <c r="H514" s="122">
        <v>6</v>
      </c>
      <c r="I514" s="125">
        <v>30600</v>
      </c>
      <c r="J514" s="102" t="s">
        <v>622</v>
      </c>
      <c r="K514" s="122">
        <v>6</v>
      </c>
      <c r="L514" s="125">
        <v>30600</v>
      </c>
      <c r="M514" s="68" t="s">
        <v>622</v>
      </c>
      <c r="N514" s="125">
        <v>30600</v>
      </c>
      <c r="O514" s="112" t="s">
        <v>381</v>
      </c>
      <c r="P514" s="113" t="s">
        <v>622</v>
      </c>
      <c r="Q514" s="103"/>
      <c r="R514" s="104"/>
      <c r="S514" s="105"/>
      <c r="T514" s="104"/>
      <c r="U514" s="105"/>
      <c r="V514" s="105"/>
      <c r="W514" s="105"/>
      <c r="X514" s="105"/>
      <c r="Y514" s="105"/>
    </row>
    <row r="515" spans="1:25" ht="25.5">
      <c r="A515" s="121">
        <v>368</v>
      </c>
      <c r="B515" s="124" t="s">
        <v>673</v>
      </c>
      <c r="C515" s="126" t="s">
        <v>635</v>
      </c>
      <c r="D515" s="102" t="s">
        <v>622</v>
      </c>
      <c r="E515" s="102" t="s">
        <v>622</v>
      </c>
      <c r="F515" s="102" t="s">
        <v>622</v>
      </c>
      <c r="G515" s="109" t="s">
        <v>65</v>
      </c>
      <c r="H515" s="122">
        <v>6</v>
      </c>
      <c r="I515" s="125">
        <v>6030</v>
      </c>
      <c r="J515" s="102" t="s">
        <v>622</v>
      </c>
      <c r="K515" s="122">
        <v>6</v>
      </c>
      <c r="L515" s="125">
        <v>6030</v>
      </c>
      <c r="M515" s="68" t="s">
        <v>622</v>
      </c>
      <c r="N515" s="125">
        <v>6030</v>
      </c>
      <c r="O515" s="112" t="s">
        <v>381</v>
      </c>
      <c r="P515" s="113" t="s">
        <v>622</v>
      </c>
      <c r="Q515" s="103"/>
      <c r="R515" s="104"/>
      <c r="S515" s="105"/>
      <c r="T515" s="104"/>
      <c r="U515" s="105"/>
      <c r="V515" s="105"/>
      <c r="W515" s="105"/>
      <c r="X515" s="105"/>
      <c r="Y515" s="105"/>
    </row>
    <row r="516" spans="1:25" ht="38.25">
      <c r="A516" s="121">
        <v>369</v>
      </c>
      <c r="B516" s="124" t="s">
        <v>674</v>
      </c>
      <c r="C516" s="126" t="s">
        <v>635</v>
      </c>
      <c r="D516" s="102" t="s">
        <v>622</v>
      </c>
      <c r="E516" s="102" t="s">
        <v>622</v>
      </c>
      <c r="F516" s="102" t="s">
        <v>622</v>
      </c>
      <c r="G516" s="109" t="s">
        <v>65</v>
      </c>
      <c r="H516" s="122">
        <v>4</v>
      </c>
      <c r="I516" s="125">
        <v>4464</v>
      </c>
      <c r="J516" s="102" t="s">
        <v>622</v>
      </c>
      <c r="K516" s="122">
        <v>4</v>
      </c>
      <c r="L516" s="125">
        <v>4464</v>
      </c>
      <c r="M516" s="68" t="s">
        <v>622</v>
      </c>
      <c r="N516" s="125">
        <v>4464</v>
      </c>
      <c r="O516" s="112" t="s">
        <v>381</v>
      </c>
      <c r="P516" s="113" t="s">
        <v>622</v>
      </c>
      <c r="Q516" s="103"/>
      <c r="R516" s="104"/>
      <c r="S516" s="105"/>
      <c r="T516" s="104"/>
      <c r="U516" s="105"/>
      <c r="V516" s="105"/>
      <c r="W516" s="105"/>
      <c r="X516" s="105"/>
      <c r="Y516" s="105"/>
    </row>
    <row r="517" spans="1:25" ht="25.5">
      <c r="A517" s="121">
        <v>370</v>
      </c>
      <c r="B517" s="124" t="s">
        <v>675</v>
      </c>
      <c r="C517" s="126" t="s">
        <v>635</v>
      </c>
      <c r="D517" s="102" t="s">
        <v>622</v>
      </c>
      <c r="E517" s="102" t="s">
        <v>622</v>
      </c>
      <c r="F517" s="102" t="s">
        <v>622</v>
      </c>
      <c r="G517" s="109" t="s">
        <v>65</v>
      </c>
      <c r="H517" s="122">
        <v>2</v>
      </c>
      <c r="I517" s="125">
        <v>2748</v>
      </c>
      <c r="J517" s="102" t="s">
        <v>622</v>
      </c>
      <c r="K517" s="122">
        <v>2</v>
      </c>
      <c r="L517" s="125">
        <v>2748</v>
      </c>
      <c r="M517" s="68" t="s">
        <v>622</v>
      </c>
      <c r="N517" s="125">
        <v>2748</v>
      </c>
      <c r="O517" s="112" t="s">
        <v>381</v>
      </c>
      <c r="P517" s="113" t="s">
        <v>622</v>
      </c>
      <c r="Q517" s="103"/>
      <c r="R517" s="104"/>
      <c r="S517" s="105"/>
      <c r="T517" s="104"/>
      <c r="U517" s="105"/>
      <c r="V517" s="105"/>
      <c r="W517" s="105"/>
      <c r="X517" s="105"/>
      <c r="Y517" s="105"/>
    </row>
    <row r="518" spans="1:25" ht="25.5">
      <c r="A518" s="121">
        <v>371</v>
      </c>
      <c r="B518" s="124" t="s">
        <v>676</v>
      </c>
      <c r="C518" s="126" t="s">
        <v>635</v>
      </c>
      <c r="D518" s="102" t="s">
        <v>622</v>
      </c>
      <c r="E518" s="102" t="s">
        <v>622</v>
      </c>
      <c r="F518" s="102" t="s">
        <v>622</v>
      </c>
      <c r="G518" s="109" t="s">
        <v>65</v>
      </c>
      <c r="H518" s="122">
        <v>1</v>
      </c>
      <c r="I518" s="125">
        <v>2991</v>
      </c>
      <c r="J518" s="102" t="s">
        <v>622</v>
      </c>
      <c r="K518" s="122">
        <v>1</v>
      </c>
      <c r="L518" s="125">
        <v>2991</v>
      </c>
      <c r="M518" s="68" t="s">
        <v>622</v>
      </c>
      <c r="N518" s="125">
        <v>2991</v>
      </c>
      <c r="O518" s="112" t="s">
        <v>381</v>
      </c>
      <c r="P518" s="113" t="s">
        <v>622</v>
      </c>
      <c r="Q518" s="103"/>
      <c r="R518" s="104"/>
      <c r="S518" s="105"/>
      <c r="T518" s="104"/>
      <c r="U518" s="105"/>
      <c r="V518" s="105"/>
      <c r="W518" s="105"/>
      <c r="X518" s="105"/>
      <c r="Y518" s="105"/>
    </row>
    <row r="519" spans="1:25" ht="25.5">
      <c r="A519" s="121">
        <v>372</v>
      </c>
      <c r="B519" s="124" t="s">
        <v>677</v>
      </c>
      <c r="C519" s="126" t="s">
        <v>635</v>
      </c>
      <c r="D519" s="102" t="s">
        <v>622</v>
      </c>
      <c r="E519" s="102" t="s">
        <v>622</v>
      </c>
      <c r="F519" s="102" t="s">
        <v>622</v>
      </c>
      <c r="G519" s="109" t="s">
        <v>65</v>
      </c>
      <c r="H519" s="122">
        <v>4</v>
      </c>
      <c r="I519" s="125">
        <v>3240</v>
      </c>
      <c r="J519" s="102" t="s">
        <v>622</v>
      </c>
      <c r="K519" s="122">
        <v>4</v>
      </c>
      <c r="L519" s="125">
        <v>3240</v>
      </c>
      <c r="M519" s="68" t="s">
        <v>622</v>
      </c>
      <c r="N519" s="125">
        <v>3240</v>
      </c>
      <c r="O519" s="112" t="s">
        <v>381</v>
      </c>
      <c r="P519" s="113" t="s">
        <v>622</v>
      </c>
      <c r="Q519" s="103"/>
      <c r="R519" s="104"/>
      <c r="S519" s="105"/>
      <c r="T519" s="104"/>
      <c r="U519" s="105"/>
      <c r="V519" s="105"/>
      <c r="W519" s="105"/>
      <c r="X519" s="105"/>
      <c r="Y519" s="105"/>
    </row>
    <row r="520" spans="1:25" ht="25.5">
      <c r="A520" s="121">
        <v>373</v>
      </c>
      <c r="B520" s="124" t="s">
        <v>678</v>
      </c>
      <c r="C520" s="126" t="s">
        <v>635</v>
      </c>
      <c r="D520" s="102" t="s">
        <v>622</v>
      </c>
      <c r="E520" s="102" t="s">
        <v>622</v>
      </c>
      <c r="F520" s="102" t="s">
        <v>622</v>
      </c>
      <c r="G520" s="109" t="s">
        <v>65</v>
      </c>
      <c r="H520" s="122">
        <v>1</v>
      </c>
      <c r="I520" s="125">
        <v>1737</v>
      </c>
      <c r="J520" s="102" t="s">
        <v>622</v>
      </c>
      <c r="K520" s="122">
        <v>1</v>
      </c>
      <c r="L520" s="125">
        <v>1737</v>
      </c>
      <c r="M520" s="68" t="s">
        <v>622</v>
      </c>
      <c r="N520" s="125">
        <v>1737</v>
      </c>
      <c r="O520" s="112" t="s">
        <v>381</v>
      </c>
      <c r="P520" s="113" t="s">
        <v>622</v>
      </c>
      <c r="Q520" s="103"/>
      <c r="R520" s="104"/>
      <c r="S520" s="105"/>
      <c r="T520" s="104"/>
      <c r="U520" s="105"/>
      <c r="V520" s="105"/>
      <c r="W520" s="105"/>
      <c r="X520" s="105"/>
      <c r="Y520" s="105"/>
    </row>
    <row r="521" spans="1:25" ht="25.5">
      <c r="A521" s="121">
        <v>374</v>
      </c>
      <c r="B521" s="124" t="s">
        <v>679</v>
      </c>
      <c r="C521" s="126" t="s">
        <v>635</v>
      </c>
      <c r="D521" s="102" t="s">
        <v>622</v>
      </c>
      <c r="E521" s="102" t="s">
        <v>622</v>
      </c>
      <c r="F521" s="102" t="s">
        <v>622</v>
      </c>
      <c r="G521" s="109" t="s">
        <v>65</v>
      </c>
      <c r="H521" s="122">
        <v>2</v>
      </c>
      <c r="I521" s="125">
        <v>4854</v>
      </c>
      <c r="J521" s="102" t="s">
        <v>622</v>
      </c>
      <c r="K521" s="122">
        <v>2</v>
      </c>
      <c r="L521" s="125">
        <v>4854</v>
      </c>
      <c r="M521" s="68" t="s">
        <v>622</v>
      </c>
      <c r="N521" s="125">
        <v>4854</v>
      </c>
      <c r="O521" s="112" t="s">
        <v>381</v>
      </c>
      <c r="P521" s="113" t="s">
        <v>622</v>
      </c>
      <c r="Q521" s="103"/>
      <c r="R521" s="104"/>
      <c r="S521" s="105"/>
      <c r="T521" s="104"/>
      <c r="U521" s="105"/>
      <c r="V521" s="105"/>
      <c r="W521" s="105"/>
      <c r="X521" s="105"/>
      <c r="Y521" s="105"/>
    </row>
    <row r="522" spans="1:25" ht="25.5">
      <c r="A522" s="121">
        <v>375</v>
      </c>
      <c r="B522" s="124" t="s">
        <v>680</v>
      </c>
      <c r="C522" s="126" t="s">
        <v>635</v>
      </c>
      <c r="D522" s="102" t="s">
        <v>622</v>
      </c>
      <c r="E522" s="102" t="s">
        <v>622</v>
      </c>
      <c r="F522" s="102" t="s">
        <v>622</v>
      </c>
      <c r="G522" s="109" t="s">
        <v>65</v>
      </c>
      <c r="H522" s="122">
        <v>1</v>
      </c>
      <c r="I522" s="125">
        <v>696</v>
      </c>
      <c r="J522" s="102" t="s">
        <v>622</v>
      </c>
      <c r="K522" s="122">
        <v>1</v>
      </c>
      <c r="L522" s="125">
        <v>696</v>
      </c>
      <c r="M522" s="68" t="s">
        <v>622</v>
      </c>
      <c r="N522" s="125">
        <v>696</v>
      </c>
      <c r="O522" s="112" t="s">
        <v>381</v>
      </c>
      <c r="P522" s="113" t="s">
        <v>622</v>
      </c>
      <c r="Q522" s="103"/>
      <c r="R522" s="104"/>
      <c r="S522" s="105"/>
      <c r="T522" s="104"/>
      <c r="U522" s="105"/>
      <c r="V522" s="105"/>
      <c r="W522" s="105"/>
      <c r="X522" s="105"/>
      <c r="Y522" s="105"/>
    </row>
    <row r="523" spans="1:25" ht="25.5">
      <c r="A523" s="121">
        <v>376</v>
      </c>
      <c r="B523" s="124" t="s">
        <v>681</v>
      </c>
      <c r="C523" s="126" t="s">
        <v>635</v>
      </c>
      <c r="D523" s="102" t="s">
        <v>622</v>
      </c>
      <c r="E523" s="102" t="s">
        <v>622</v>
      </c>
      <c r="F523" s="102" t="s">
        <v>622</v>
      </c>
      <c r="G523" s="109" t="s">
        <v>65</v>
      </c>
      <c r="H523" s="122">
        <v>1</v>
      </c>
      <c r="I523" s="125">
        <v>1374</v>
      </c>
      <c r="J523" s="102" t="s">
        <v>622</v>
      </c>
      <c r="K523" s="122">
        <v>1</v>
      </c>
      <c r="L523" s="125">
        <v>1374</v>
      </c>
      <c r="M523" s="68" t="s">
        <v>622</v>
      </c>
      <c r="N523" s="125">
        <v>1374</v>
      </c>
      <c r="O523" s="112" t="s">
        <v>381</v>
      </c>
      <c r="P523" s="113" t="s">
        <v>622</v>
      </c>
      <c r="Q523" s="103"/>
      <c r="R523" s="104"/>
      <c r="S523" s="105"/>
      <c r="T523" s="104"/>
      <c r="U523" s="105"/>
      <c r="V523" s="105"/>
      <c r="W523" s="105"/>
      <c r="X523" s="105"/>
      <c r="Y523" s="105"/>
    </row>
    <row r="524" spans="1:25" ht="25.5">
      <c r="A524" s="121">
        <v>377</v>
      </c>
      <c r="B524" s="124" t="s">
        <v>682</v>
      </c>
      <c r="C524" s="126" t="s">
        <v>635</v>
      </c>
      <c r="D524" s="102" t="s">
        <v>622</v>
      </c>
      <c r="E524" s="102" t="s">
        <v>622</v>
      </c>
      <c r="F524" s="102" t="s">
        <v>622</v>
      </c>
      <c r="G524" s="109" t="s">
        <v>65</v>
      </c>
      <c r="H524" s="122">
        <v>1</v>
      </c>
      <c r="I524" s="125">
        <v>906</v>
      </c>
      <c r="J524" s="102" t="s">
        <v>622</v>
      </c>
      <c r="K524" s="122">
        <v>1</v>
      </c>
      <c r="L524" s="125">
        <v>906</v>
      </c>
      <c r="M524" s="68" t="s">
        <v>622</v>
      </c>
      <c r="N524" s="125">
        <v>906</v>
      </c>
      <c r="O524" s="112" t="s">
        <v>381</v>
      </c>
      <c r="P524" s="113" t="s">
        <v>622</v>
      </c>
      <c r="Q524" s="103"/>
      <c r="R524" s="104"/>
      <c r="S524" s="105"/>
      <c r="T524" s="104"/>
      <c r="U524" s="105"/>
      <c r="V524" s="105"/>
      <c r="W524" s="105"/>
      <c r="X524" s="105"/>
      <c r="Y524" s="105"/>
    </row>
    <row r="525" spans="1:25" ht="25.5">
      <c r="A525" s="121">
        <v>378</v>
      </c>
      <c r="B525" s="124" t="s">
        <v>683</v>
      </c>
      <c r="C525" s="126" t="s">
        <v>635</v>
      </c>
      <c r="D525" s="102" t="s">
        <v>622</v>
      </c>
      <c r="E525" s="102" t="s">
        <v>622</v>
      </c>
      <c r="F525" s="102" t="s">
        <v>622</v>
      </c>
      <c r="G525" s="109" t="s">
        <v>65</v>
      </c>
      <c r="H525" s="122">
        <v>2</v>
      </c>
      <c r="I525" s="125">
        <v>696</v>
      </c>
      <c r="J525" s="102" t="s">
        <v>622</v>
      </c>
      <c r="K525" s="122">
        <v>2</v>
      </c>
      <c r="L525" s="125">
        <v>696</v>
      </c>
      <c r="M525" s="68" t="s">
        <v>622</v>
      </c>
      <c r="N525" s="125">
        <v>696</v>
      </c>
      <c r="O525" s="112" t="s">
        <v>381</v>
      </c>
      <c r="P525" s="113" t="s">
        <v>622</v>
      </c>
      <c r="Q525" s="103"/>
      <c r="R525" s="104"/>
      <c r="S525" s="105"/>
      <c r="T525" s="104"/>
      <c r="U525" s="105"/>
      <c r="V525" s="105"/>
      <c r="W525" s="105"/>
      <c r="X525" s="105"/>
      <c r="Y525" s="105"/>
    </row>
    <row r="526" spans="1:25" ht="25.5">
      <c r="A526" s="121">
        <v>379</v>
      </c>
      <c r="B526" s="124" t="s">
        <v>684</v>
      </c>
      <c r="C526" s="126" t="s">
        <v>635</v>
      </c>
      <c r="D526" s="102" t="s">
        <v>622</v>
      </c>
      <c r="E526" s="102" t="s">
        <v>622</v>
      </c>
      <c r="F526" s="102" t="s">
        <v>622</v>
      </c>
      <c r="G526" s="109" t="s">
        <v>65</v>
      </c>
      <c r="H526" s="122">
        <v>1</v>
      </c>
      <c r="I526" s="125">
        <v>789</v>
      </c>
      <c r="J526" s="102" t="s">
        <v>622</v>
      </c>
      <c r="K526" s="122">
        <v>1</v>
      </c>
      <c r="L526" s="125">
        <v>789</v>
      </c>
      <c r="M526" s="68" t="s">
        <v>622</v>
      </c>
      <c r="N526" s="125">
        <v>789</v>
      </c>
      <c r="O526" s="112" t="s">
        <v>381</v>
      </c>
      <c r="P526" s="113" t="s">
        <v>622</v>
      </c>
      <c r="Q526" s="103"/>
      <c r="R526" s="104"/>
      <c r="S526" s="105"/>
      <c r="T526" s="104"/>
      <c r="U526" s="105"/>
      <c r="V526" s="105"/>
      <c r="W526" s="105"/>
      <c r="X526" s="105"/>
      <c r="Y526" s="105"/>
    </row>
    <row r="527" spans="1:25" ht="25.5">
      <c r="A527" s="121">
        <v>380</v>
      </c>
      <c r="B527" s="124" t="s">
        <v>685</v>
      </c>
      <c r="C527" s="126" t="s">
        <v>635</v>
      </c>
      <c r="D527" s="102" t="s">
        <v>622</v>
      </c>
      <c r="E527" s="102" t="s">
        <v>622</v>
      </c>
      <c r="F527" s="102" t="s">
        <v>622</v>
      </c>
      <c r="G527" s="109" t="s">
        <v>65</v>
      </c>
      <c r="H527" s="122">
        <v>1</v>
      </c>
      <c r="I527" s="125">
        <v>1302</v>
      </c>
      <c r="J527" s="102" t="s">
        <v>622</v>
      </c>
      <c r="K527" s="122">
        <v>1</v>
      </c>
      <c r="L527" s="125">
        <v>1302</v>
      </c>
      <c r="M527" s="68" t="s">
        <v>622</v>
      </c>
      <c r="N527" s="125">
        <v>1302</v>
      </c>
      <c r="O527" s="112" t="s">
        <v>381</v>
      </c>
      <c r="P527" s="113" t="s">
        <v>622</v>
      </c>
      <c r="Q527" s="103"/>
      <c r="R527" s="104"/>
      <c r="S527" s="105"/>
      <c r="T527" s="104"/>
      <c r="U527" s="105"/>
      <c r="V527" s="105"/>
      <c r="W527" s="105"/>
      <c r="X527" s="105"/>
      <c r="Y527" s="105"/>
    </row>
    <row r="528" spans="1:25" ht="25.5">
      <c r="A528" s="121">
        <v>381</v>
      </c>
      <c r="B528" s="124" t="s">
        <v>686</v>
      </c>
      <c r="C528" s="126" t="s">
        <v>635</v>
      </c>
      <c r="D528" s="102" t="s">
        <v>622</v>
      </c>
      <c r="E528" s="102" t="s">
        <v>622</v>
      </c>
      <c r="F528" s="102" t="s">
        <v>622</v>
      </c>
      <c r="G528" s="109" t="s">
        <v>65</v>
      </c>
      <c r="H528" s="122">
        <v>1</v>
      </c>
      <c r="I528" s="125">
        <v>3540</v>
      </c>
      <c r="J528" s="102" t="s">
        <v>622</v>
      </c>
      <c r="K528" s="122">
        <v>1</v>
      </c>
      <c r="L528" s="125">
        <v>3540</v>
      </c>
      <c r="M528" s="68" t="s">
        <v>622</v>
      </c>
      <c r="N528" s="125">
        <v>3540</v>
      </c>
      <c r="O528" s="112" t="s">
        <v>381</v>
      </c>
      <c r="P528" s="113" t="s">
        <v>622</v>
      </c>
      <c r="Q528" s="103"/>
      <c r="R528" s="104"/>
      <c r="S528" s="105"/>
      <c r="T528" s="104"/>
      <c r="U528" s="105"/>
      <c r="V528" s="105"/>
      <c r="W528" s="105"/>
      <c r="X528" s="105"/>
      <c r="Y528" s="105"/>
    </row>
    <row r="529" spans="1:26" ht="25.5">
      <c r="A529" s="121">
        <v>382</v>
      </c>
      <c r="B529" s="124" t="s">
        <v>687</v>
      </c>
      <c r="C529" s="126" t="s">
        <v>635</v>
      </c>
      <c r="D529" s="102" t="s">
        <v>622</v>
      </c>
      <c r="E529" s="102" t="s">
        <v>622</v>
      </c>
      <c r="F529" s="102" t="s">
        <v>622</v>
      </c>
      <c r="G529" s="109" t="s">
        <v>65</v>
      </c>
      <c r="H529" s="122">
        <v>7</v>
      </c>
      <c r="I529" s="125">
        <v>22155</v>
      </c>
      <c r="J529" s="102" t="s">
        <v>622</v>
      </c>
      <c r="K529" s="122">
        <v>7</v>
      </c>
      <c r="L529" s="125">
        <v>22155</v>
      </c>
      <c r="M529" s="68" t="s">
        <v>622</v>
      </c>
      <c r="N529" s="125">
        <v>22155</v>
      </c>
      <c r="O529" s="112" t="s">
        <v>381</v>
      </c>
      <c r="P529" s="113" t="s">
        <v>622</v>
      </c>
      <c r="Q529" s="103"/>
      <c r="R529" s="104"/>
      <c r="S529" s="105"/>
      <c r="T529" s="104"/>
      <c r="U529" s="105"/>
      <c r="V529" s="105"/>
      <c r="W529" s="105"/>
      <c r="X529" s="105"/>
      <c r="Y529" s="105"/>
    </row>
    <row r="530" spans="1:26" ht="25.5">
      <c r="A530" s="121">
        <v>383</v>
      </c>
      <c r="B530" s="124" t="s">
        <v>688</v>
      </c>
      <c r="C530" s="126" t="s">
        <v>635</v>
      </c>
      <c r="D530" s="102" t="s">
        <v>622</v>
      </c>
      <c r="E530" s="102" t="s">
        <v>622</v>
      </c>
      <c r="F530" s="102" t="s">
        <v>622</v>
      </c>
      <c r="G530" s="109" t="s">
        <v>65</v>
      </c>
      <c r="H530" s="122">
        <v>7</v>
      </c>
      <c r="I530" s="125">
        <v>6174</v>
      </c>
      <c r="J530" s="102" t="s">
        <v>622</v>
      </c>
      <c r="K530" s="122">
        <v>7</v>
      </c>
      <c r="L530" s="125">
        <v>6174</v>
      </c>
      <c r="M530" s="68" t="s">
        <v>622</v>
      </c>
      <c r="N530" s="125">
        <v>6174</v>
      </c>
      <c r="O530" s="112" t="s">
        <v>381</v>
      </c>
      <c r="P530" s="113" t="s">
        <v>622</v>
      </c>
      <c r="Q530" s="103"/>
      <c r="R530" s="104"/>
      <c r="S530" s="105"/>
      <c r="T530" s="104"/>
      <c r="U530" s="105"/>
      <c r="V530" s="105"/>
      <c r="W530" s="105"/>
      <c r="X530" s="105"/>
      <c r="Y530" s="105"/>
    </row>
    <row r="531" spans="1:26" ht="25.5">
      <c r="A531" s="121">
        <v>384</v>
      </c>
      <c r="B531" s="124" t="s">
        <v>689</v>
      </c>
      <c r="C531" s="126" t="s">
        <v>635</v>
      </c>
      <c r="D531" s="102" t="s">
        <v>622</v>
      </c>
      <c r="E531" s="102" t="s">
        <v>622</v>
      </c>
      <c r="F531" s="102" t="s">
        <v>622</v>
      </c>
      <c r="G531" s="109" t="s">
        <v>65</v>
      </c>
      <c r="H531" s="122">
        <v>1</v>
      </c>
      <c r="I531" s="125">
        <v>2436</v>
      </c>
      <c r="J531" s="102" t="s">
        <v>622</v>
      </c>
      <c r="K531" s="122">
        <v>1</v>
      </c>
      <c r="L531" s="125">
        <v>2436</v>
      </c>
      <c r="M531" s="68" t="s">
        <v>622</v>
      </c>
      <c r="N531" s="125">
        <v>2436</v>
      </c>
      <c r="O531" s="112" t="s">
        <v>381</v>
      </c>
      <c r="P531" s="113" t="s">
        <v>622</v>
      </c>
      <c r="Q531" s="103"/>
      <c r="R531" s="104"/>
      <c r="S531" s="105"/>
      <c r="T531" s="104"/>
      <c r="U531" s="105"/>
      <c r="V531" s="105"/>
      <c r="W531" s="105"/>
      <c r="X531" s="105"/>
      <c r="Y531" s="105"/>
    </row>
    <row r="532" spans="1:26" ht="25.5">
      <c r="A532" s="121">
        <v>385</v>
      </c>
      <c r="B532" s="124" t="s">
        <v>690</v>
      </c>
      <c r="C532" s="126" t="s">
        <v>635</v>
      </c>
      <c r="D532" s="102" t="s">
        <v>622</v>
      </c>
      <c r="E532" s="102" t="s">
        <v>622</v>
      </c>
      <c r="F532" s="102" t="s">
        <v>622</v>
      </c>
      <c r="G532" s="109" t="s">
        <v>65</v>
      </c>
      <c r="H532" s="122">
        <v>1</v>
      </c>
      <c r="I532" s="125">
        <v>3099</v>
      </c>
      <c r="J532" s="102" t="s">
        <v>622</v>
      </c>
      <c r="K532" s="122">
        <v>1</v>
      </c>
      <c r="L532" s="125">
        <v>3099</v>
      </c>
      <c r="M532" s="68" t="s">
        <v>622</v>
      </c>
      <c r="N532" s="125">
        <v>3099</v>
      </c>
      <c r="O532" s="112" t="s">
        <v>381</v>
      </c>
      <c r="P532" s="113" t="s">
        <v>622</v>
      </c>
      <c r="Q532" s="103"/>
      <c r="R532" s="104"/>
      <c r="S532" s="105"/>
      <c r="T532" s="104"/>
      <c r="U532" s="105"/>
      <c r="V532" s="105"/>
      <c r="W532" s="105"/>
      <c r="X532" s="105"/>
      <c r="Y532" s="105"/>
    </row>
    <row r="533" spans="1:26" ht="25.5">
      <c r="A533" s="121">
        <v>386</v>
      </c>
      <c r="B533" s="124" t="s">
        <v>691</v>
      </c>
      <c r="C533" s="126" t="s">
        <v>635</v>
      </c>
      <c r="D533" s="102" t="s">
        <v>622</v>
      </c>
      <c r="E533" s="102" t="s">
        <v>622</v>
      </c>
      <c r="F533" s="102" t="s">
        <v>622</v>
      </c>
      <c r="G533" s="109" t="s">
        <v>65</v>
      </c>
      <c r="H533" s="122">
        <v>1</v>
      </c>
      <c r="I533" s="125">
        <v>2094</v>
      </c>
      <c r="J533" s="102" t="s">
        <v>622</v>
      </c>
      <c r="K533" s="122">
        <v>1</v>
      </c>
      <c r="L533" s="125">
        <v>2094</v>
      </c>
      <c r="M533" s="68" t="s">
        <v>622</v>
      </c>
      <c r="N533" s="125">
        <v>2094</v>
      </c>
      <c r="O533" s="112" t="s">
        <v>381</v>
      </c>
      <c r="P533" s="113" t="s">
        <v>622</v>
      </c>
      <c r="Q533" s="103"/>
      <c r="R533" s="104"/>
      <c r="S533" s="105"/>
      <c r="T533" s="104"/>
      <c r="U533" s="105"/>
      <c r="V533" s="105"/>
      <c r="W533" s="105"/>
      <c r="X533" s="105"/>
      <c r="Y533" s="105"/>
    </row>
    <row r="534" spans="1:26" ht="25.5">
      <c r="A534" s="121">
        <v>387</v>
      </c>
      <c r="B534" s="124" t="s">
        <v>692</v>
      </c>
      <c r="C534" s="126" t="s">
        <v>635</v>
      </c>
      <c r="D534" s="102" t="s">
        <v>622</v>
      </c>
      <c r="E534" s="102" t="s">
        <v>622</v>
      </c>
      <c r="F534" s="102" t="s">
        <v>622</v>
      </c>
      <c r="G534" s="109" t="s">
        <v>65</v>
      </c>
      <c r="H534" s="122">
        <v>1</v>
      </c>
      <c r="I534" s="125">
        <v>1296</v>
      </c>
      <c r="J534" s="102" t="s">
        <v>622</v>
      </c>
      <c r="K534" s="122">
        <v>1</v>
      </c>
      <c r="L534" s="125">
        <v>1296</v>
      </c>
      <c r="M534" s="68" t="s">
        <v>622</v>
      </c>
      <c r="N534" s="125">
        <v>1296</v>
      </c>
      <c r="O534" s="112" t="s">
        <v>381</v>
      </c>
      <c r="P534" s="113" t="s">
        <v>622</v>
      </c>
      <c r="Q534" s="103"/>
      <c r="R534" s="104"/>
      <c r="S534" s="105"/>
      <c r="T534" s="104"/>
      <c r="U534" s="105"/>
      <c r="V534" s="105"/>
      <c r="W534" s="105"/>
      <c r="X534" s="105"/>
      <c r="Y534" s="105"/>
    </row>
    <row r="535" spans="1:26" ht="25.5">
      <c r="A535" s="121">
        <v>388</v>
      </c>
      <c r="B535" s="124" t="s">
        <v>693</v>
      </c>
      <c r="C535" s="126" t="s">
        <v>635</v>
      </c>
      <c r="D535" s="102" t="s">
        <v>622</v>
      </c>
      <c r="E535" s="102" t="s">
        <v>622</v>
      </c>
      <c r="F535" s="102" t="s">
        <v>622</v>
      </c>
      <c r="G535" s="109" t="s">
        <v>65</v>
      </c>
      <c r="H535" s="122">
        <v>1</v>
      </c>
      <c r="I535" s="125">
        <v>1392</v>
      </c>
      <c r="J535" s="102" t="s">
        <v>622</v>
      </c>
      <c r="K535" s="122">
        <v>1</v>
      </c>
      <c r="L535" s="125">
        <v>1392</v>
      </c>
      <c r="M535" s="68" t="s">
        <v>622</v>
      </c>
      <c r="N535" s="125">
        <v>1392</v>
      </c>
      <c r="O535" s="112" t="s">
        <v>381</v>
      </c>
      <c r="P535" s="113" t="s">
        <v>622</v>
      </c>
      <c r="Q535" s="103"/>
      <c r="R535" s="104"/>
      <c r="S535" s="105"/>
      <c r="T535" s="104"/>
      <c r="U535" s="105"/>
      <c r="V535" s="105"/>
      <c r="W535" s="105"/>
      <c r="X535" s="105"/>
      <c r="Y535" s="105"/>
    </row>
    <row r="536" spans="1:26" ht="25.5">
      <c r="A536" s="121">
        <v>389</v>
      </c>
      <c r="B536" s="124" t="s">
        <v>694</v>
      </c>
      <c r="C536" s="126" t="s">
        <v>635</v>
      </c>
      <c r="D536" s="102" t="s">
        <v>622</v>
      </c>
      <c r="E536" s="102" t="s">
        <v>622</v>
      </c>
      <c r="F536" s="102" t="s">
        <v>622</v>
      </c>
      <c r="G536" s="109" t="s">
        <v>65</v>
      </c>
      <c r="H536" s="122">
        <v>1</v>
      </c>
      <c r="I536" s="125">
        <v>891</v>
      </c>
      <c r="J536" s="102" t="s">
        <v>622</v>
      </c>
      <c r="K536" s="122">
        <v>1</v>
      </c>
      <c r="L536" s="125">
        <v>891</v>
      </c>
      <c r="M536" s="68" t="s">
        <v>622</v>
      </c>
      <c r="N536" s="125">
        <v>891</v>
      </c>
      <c r="O536" s="112" t="s">
        <v>381</v>
      </c>
      <c r="P536" s="113" t="s">
        <v>622</v>
      </c>
      <c r="Q536" s="103"/>
      <c r="R536" s="104"/>
      <c r="S536" s="105"/>
      <c r="T536" s="104"/>
      <c r="U536" s="105"/>
      <c r="V536" s="105"/>
      <c r="W536" s="105"/>
      <c r="X536" s="105"/>
      <c r="Y536" s="105"/>
    </row>
    <row r="537" spans="1:26" ht="25.5">
      <c r="A537" s="121">
        <v>390</v>
      </c>
      <c r="B537" s="124" t="s">
        <v>695</v>
      </c>
      <c r="C537" s="126" t="s">
        <v>635</v>
      </c>
      <c r="D537" s="102" t="s">
        <v>622</v>
      </c>
      <c r="E537" s="102" t="s">
        <v>622</v>
      </c>
      <c r="F537" s="102" t="s">
        <v>622</v>
      </c>
      <c r="G537" s="109" t="s">
        <v>65</v>
      </c>
      <c r="H537" s="122">
        <v>1</v>
      </c>
      <c r="I537" s="125">
        <v>2871</v>
      </c>
      <c r="J537" s="102" t="s">
        <v>622</v>
      </c>
      <c r="K537" s="122">
        <v>1</v>
      </c>
      <c r="L537" s="125">
        <v>2871</v>
      </c>
      <c r="M537" s="68" t="s">
        <v>622</v>
      </c>
      <c r="N537" s="125">
        <v>2871</v>
      </c>
      <c r="O537" s="112" t="s">
        <v>381</v>
      </c>
      <c r="P537" s="113" t="s">
        <v>622</v>
      </c>
      <c r="Q537" s="103"/>
      <c r="R537" s="104"/>
      <c r="S537" s="105"/>
      <c r="T537" s="104"/>
      <c r="U537" s="105"/>
      <c r="V537" s="105"/>
      <c r="W537" s="105"/>
      <c r="X537" s="105"/>
      <c r="Y537" s="105"/>
    </row>
    <row r="538" spans="1:26" ht="25.5">
      <c r="A538" s="121">
        <v>391</v>
      </c>
      <c r="B538" s="124" t="s">
        <v>696</v>
      </c>
      <c r="C538" s="126" t="s">
        <v>635</v>
      </c>
      <c r="D538" s="102" t="s">
        <v>622</v>
      </c>
      <c r="E538" s="102" t="s">
        <v>622</v>
      </c>
      <c r="F538" s="102" t="s">
        <v>622</v>
      </c>
      <c r="G538" s="109" t="s">
        <v>65</v>
      </c>
      <c r="H538" s="122">
        <v>1</v>
      </c>
      <c r="I538" s="125">
        <v>1269</v>
      </c>
      <c r="J538" s="102" t="s">
        <v>622</v>
      </c>
      <c r="K538" s="122">
        <v>1</v>
      </c>
      <c r="L538" s="125">
        <v>1269</v>
      </c>
      <c r="M538" s="68" t="s">
        <v>622</v>
      </c>
      <c r="N538" s="125">
        <v>1269</v>
      </c>
      <c r="O538" s="112" t="s">
        <v>381</v>
      </c>
      <c r="P538" s="113" t="s">
        <v>622</v>
      </c>
      <c r="Q538" s="123"/>
      <c r="R538" s="103"/>
      <c r="S538" s="104"/>
      <c r="T538" s="105"/>
      <c r="U538" s="104"/>
      <c r="V538" s="105"/>
      <c r="W538" s="105"/>
      <c r="X538" s="105"/>
      <c r="Y538" s="105"/>
      <c r="Z538" s="105"/>
    </row>
    <row r="539" spans="1:26" ht="25.5">
      <c r="A539" s="121">
        <v>392</v>
      </c>
      <c r="B539" s="124" t="s">
        <v>697</v>
      </c>
      <c r="C539" s="126" t="s">
        <v>635</v>
      </c>
      <c r="D539" s="102" t="s">
        <v>622</v>
      </c>
      <c r="E539" s="102" t="s">
        <v>622</v>
      </c>
      <c r="F539" s="102" t="s">
        <v>622</v>
      </c>
      <c r="G539" s="109" t="s">
        <v>65</v>
      </c>
      <c r="H539" s="146">
        <v>3</v>
      </c>
      <c r="I539" s="125">
        <v>4761</v>
      </c>
      <c r="J539" s="102" t="s">
        <v>622</v>
      </c>
      <c r="K539" s="146">
        <v>3</v>
      </c>
      <c r="L539" s="125">
        <v>4761</v>
      </c>
      <c r="M539" s="68" t="s">
        <v>622</v>
      </c>
      <c r="N539" s="125">
        <v>4761</v>
      </c>
      <c r="O539" s="112" t="s">
        <v>381</v>
      </c>
      <c r="P539" s="113" t="s">
        <v>622</v>
      </c>
      <c r="Q539" s="123"/>
      <c r="R539" s="103"/>
      <c r="S539" s="104"/>
      <c r="T539" s="105"/>
      <c r="U539" s="104"/>
      <c r="V539" s="105"/>
      <c r="W539" s="105"/>
      <c r="X539" s="105"/>
      <c r="Y539" s="105"/>
      <c r="Z539" s="105"/>
    </row>
    <row r="540" spans="1:26" ht="25.5">
      <c r="A540" s="121">
        <v>393</v>
      </c>
      <c r="B540" s="124" t="s">
        <v>698</v>
      </c>
      <c r="C540" s="126" t="s">
        <v>635</v>
      </c>
      <c r="D540" s="102" t="s">
        <v>622</v>
      </c>
      <c r="E540" s="102" t="s">
        <v>622</v>
      </c>
      <c r="F540" s="102" t="s">
        <v>622</v>
      </c>
      <c r="G540" s="109" t="s">
        <v>65</v>
      </c>
      <c r="H540" s="146">
        <v>1</v>
      </c>
      <c r="I540" s="125">
        <v>2751</v>
      </c>
      <c r="J540" s="102" t="s">
        <v>622</v>
      </c>
      <c r="K540" s="146">
        <v>1</v>
      </c>
      <c r="L540" s="125">
        <v>2751</v>
      </c>
      <c r="M540" s="68" t="s">
        <v>622</v>
      </c>
      <c r="N540" s="125">
        <v>2751</v>
      </c>
      <c r="O540" s="112" t="s">
        <v>381</v>
      </c>
      <c r="P540" s="113" t="s">
        <v>622</v>
      </c>
      <c r="Q540" s="123"/>
      <c r="R540" s="103"/>
      <c r="S540" s="104"/>
      <c r="T540" s="105"/>
      <c r="U540" s="104"/>
      <c r="V540" s="105"/>
      <c r="W540" s="105"/>
      <c r="X540" s="105"/>
      <c r="Y540" s="105"/>
      <c r="Z540" s="105"/>
    </row>
    <row r="541" spans="1:26" ht="25.5">
      <c r="A541" s="121">
        <v>394</v>
      </c>
      <c r="B541" s="124" t="s">
        <v>699</v>
      </c>
      <c r="C541" s="126" t="s">
        <v>635</v>
      </c>
      <c r="D541" s="102" t="s">
        <v>622</v>
      </c>
      <c r="E541" s="102" t="s">
        <v>622</v>
      </c>
      <c r="F541" s="102" t="s">
        <v>622</v>
      </c>
      <c r="G541" s="109" t="s">
        <v>65</v>
      </c>
      <c r="H541" s="146">
        <v>2</v>
      </c>
      <c r="I541" s="125">
        <v>9606</v>
      </c>
      <c r="J541" s="102" t="s">
        <v>622</v>
      </c>
      <c r="K541" s="146">
        <v>2</v>
      </c>
      <c r="L541" s="125">
        <v>9606</v>
      </c>
      <c r="M541" s="68" t="s">
        <v>622</v>
      </c>
      <c r="N541" s="125">
        <v>9606</v>
      </c>
      <c r="O541" s="112" t="s">
        <v>381</v>
      </c>
      <c r="P541" s="113" t="s">
        <v>622</v>
      </c>
      <c r="Q541" s="123"/>
      <c r="R541" s="103"/>
      <c r="S541" s="104"/>
      <c r="T541" s="105"/>
      <c r="U541" s="104"/>
      <c r="V541" s="105"/>
      <c r="W541" s="105"/>
      <c r="X541" s="105"/>
      <c r="Y541" s="105"/>
      <c r="Z541" s="105"/>
    </row>
    <row r="542" spans="1:26" ht="25.5">
      <c r="A542" s="127">
        <v>395</v>
      </c>
      <c r="B542" s="124" t="s">
        <v>700</v>
      </c>
      <c r="C542" s="126" t="s">
        <v>635</v>
      </c>
      <c r="D542" s="102" t="s">
        <v>622</v>
      </c>
      <c r="E542" s="102" t="s">
        <v>622</v>
      </c>
      <c r="F542" s="102" t="s">
        <v>622</v>
      </c>
      <c r="G542" s="109" t="s">
        <v>65</v>
      </c>
      <c r="H542" s="147">
        <v>1</v>
      </c>
      <c r="I542" s="125">
        <v>975</v>
      </c>
      <c r="J542" s="102" t="s">
        <v>622</v>
      </c>
      <c r="K542" s="147">
        <v>1</v>
      </c>
      <c r="L542" s="125">
        <v>975</v>
      </c>
      <c r="M542" s="68" t="s">
        <v>622</v>
      </c>
      <c r="N542" s="125">
        <v>975</v>
      </c>
      <c r="O542" s="112" t="s">
        <v>381</v>
      </c>
      <c r="P542" s="113" t="s">
        <v>622</v>
      </c>
      <c r="Q542" s="123"/>
      <c r="R542" s="103"/>
      <c r="S542" s="104"/>
      <c r="T542" s="105"/>
      <c r="U542" s="104"/>
      <c r="V542" s="105"/>
      <c r="W542" s="105"/>
      <c r="X542" s="105"/>
      <c r="Y542" s="105"/>
      <c r="Z542" s="105"/>
    </row>
    <row r="543" spans="1:26" ht="26.25" thickBot="1">
      <c r="A543" s="127">
        <v>396</v>
      </c>
      <c r="B543" s="130" t="s">
        <v>701</v>
      </c>
      <c r="C543" s="131" t="s">
        <v>635</v>
      </c>
      <c r="D543" s="102" t="s">
        <v>622</v>
      </c>
      <c r="E543" s="102" t="s">
        <v>622</v>
      </c>
      <c r="F543" s="102" t="s">
        <v>622</v>
      </c>
      <c r="G543" s="128" t="s">
        <v>65</v>
      </c>
      <c r="H543" s="129">
        <v>12</v>
      </c>
      <c r="I543" s="132">
        <v>65160</v>
      </c>
      <c r="J543" s="102" t="s">
        <v>622</v>
      </c>
      <c r="K543" s="129">
        <v>12</v>
      </c>
      <c r="L543" s="132">
        <v>65160</v>
      </c>
      <c r="M543" s="68" t="s">
        <v>622</v>
      </c>
      <c r="N543" s="132">
        <v>65160</v>
      </c>
      <c r="O543" s="133" t="s">
        <v>381</v>
      </c>
      <c r="P543" s="134" t="s">
        <v>622</v>
      </c>
      <c r="Q543" s="103"/>
      <c r="R543" s="104"/>
      <c r="S543" s="105"/>
      <c r="T543" s="104"/>
      <c r="U543" s="105"/>
      <c r="V543" s="105"/>
      <c r="W543" s="105"/>
      <c r="X543" s="105"/>
      <c r="Y543" s="105"/>
    </row>
    <row r="544" spans="1:26" ht="26.25" thickBot="1">
      <c r="A544" s="135"/>
      <c r="B544" s="136" t="s">
        <v>615</v>
      </c>
      <c r="C544" s="137" t="s">
        <v>55</v>
      </c>
      <c r="D544" s="137" t="s">
        <v>55</v>
      </c>
      <c r="E544" s="137" t="s">
        <v>55</v>
      </c>
      <c r="F544" s="137" t="s">
        <v>55</v>
      </c>
      <c r="G544" s="138" t="s">
        <v>55</v>
      </c>
      <c r="H544" s="139">
        <f>SUM(H469:H543)</f>
        <v>810</v>
      </c>
      <c r="I544" s="140">
        <f>SUM(I469:I543)</f>
        <v>519375</v>
      </c>
      <c r="J544" s="141" t="s">
        <v>622</v>
      </c>
      <c r="K544" s="142">
        <f>SUM(K469:K543)</f>
        <v>810</v>
      </c>
      <c r="L544" s="143">
        <f>SUM(L469:L543)</f>
        <v>519375</v>
      </c>
      <c r="M544" s="144">
        <f>SUM(Таблиця!V468:V479)</f>
        <v>0</v>
      </c>
      <c r="N544" s="144">
        <f>SUM(N469:N543)</f>
        <v>519375</v>
      </c>
      <c r="O544" s="141" t="s">
        <v>622</v>
      </c>
      <c r="P544" s="145" t="s">
        <v>55</v>
      </c>
    </row>
    <row r="545" spans="1:16" ht="26.25" thickBot="1">
      <c r="A545" s="114"/>
      <c r="B545" s="115" t="s">
        <v>616</v>
      </c>
      <c r="C545" s="116" t="s">
        <v>55</v>
      </c>
      <c r="D545" s="116" t="s">
        <v>55</v>
      </c>
      <c r="E545" s="116" t="s">
        <v>55</v>
      </c>
      <c r="F545" s="116" t="s">
        <v>55</v>
      </c>
      <c r="G545" s="117" t="s">
        <v>55</v>
      </c>
      <c r="H545" s="152">
        <f>H15+H42+H163+H167+H176+H192+H211+H299+H325+H387+H392+H427+H448+H451+H459+H463+H467+H544</f>
        <v>2978.92</v>
      </c>
      <c r="I545" s="151">
        <f>I15+I42+I163+I167+I176+I192+I211+I299+I325+I387+I392+I427+I448+I451+I459+I463+I467+I544</f>
        <v>6555241.9099999992</v>
      </c>
      <c r="J545" s="118" t="s">
        <v>622</v>
      </c>
      <c r="K545" s="61">
        <f>K15+K42+K163+K167+K176+K192+K211+K299+K325+K387+K392+K427+K448+K451+K459+K463+K467+K544</f>
        <v>2978.92</v>
      </c>
      <c r="L545" s="60">
        <f>L15+L42+L163+L167+L176+L192+L211+L299+L325+L387+L392+L427+L448+L451+L459+L463+L467+L544</f>
        <v>6555241.9099999992</v>
      </c>
      <c r="M545" s="119">
        <f>M15+M42+M163+M167+M176+M192+M211+M299+M325+M387+M392+M427+M448+M451+M459+M463+M467+M544</f>
        <v>1764058.8099999998</v>
      </c>
      <c r="N545" s="119">
        <f>N15+N42+N163+N167+N176+N192+N211+N299+N325+N387+N392+N427+N448+N451+N459+N463+N467+N544</f>
        <v>4791183.0999999996</v>
      </c>
      <c r="O545" s="118" t="s">
        <v>622</v>
      </c>
      <c r="P545" s="120" t="s">
        <v>55</v>
      </c>
    </row>
    <row r="550" spans="1:16" ht="12.75" customHeight="1">
      <c r="K550" s="148"/>
    </row>
  </sheetData>
  <mergeCells count="217">
    <mergeCell ref="H461:H462"/>
    <mergeCell ref="I461:I462"/>
    <mergeCell ref="K461:K462"/>
    <mergeCell ref="L461:L462"/>
    <mergeCell ref="K170:K171"/>
    <mergeCell ref="L170:L171"/>
    <mergeCell ref="I170:I171"/>
    <mergeCell ref="H170:H171"/>
    <mergeCell ref="H446:H447"/>
    <mergeCell ref="I446:I447"/>
    <mergeCell ref="K446:K447"/>
    <mergeCell ref="L446:L447"/>
    <mergeCell ref="H453:H454"/>
    <mergeCell ref="I453:I454"/>
    <mergeCell ref="K453:K454"/>
    <mergeCell ref="L453:L454"/>
    <mergeCell ref="H437:H440"/>
    <mergeCell ref="I437:I440"/>
    <mergeCell ref="K437:K440"/>
    <mergeCell ref="L437:L440"/>
    <mergeCell ref="H443:H445"/>
    <mergeCell ref="I443:I445"/>
    <mergeCell ref="K443:K445"/>
    <mergeCell ref="L443:L445"/>
    <mergeCell ref="H408:H409"/>
    <mergeCell ref="I408:I409"/>
    <mergeCell ref="K408:K409"/>
    <mergeCell ref="L408:L409"/>
    <mergeCell ref="H430:H435"/>
    <mergeCell ref="I430:I435"/>
    <mergeCell ref="K430:K435"/>
    <mergeCell ref="L430:L435"/>
    <mergeCell ref="H396:H397"/>
    <mergeCell ref="I396:I397"/>
    <mergeCell ref="K396:K397"/>
    <mergeCell ref="L396:L397"/>
    <mergeCell ref="H405:H406"/>
    <mergeCell ref="I405:I406"/>
    <mergeCell ref="K405:K406"/>
    <mergeCell ref="L405:L406"/>
    <mergeCell ref="H297:H298"/>
    <mergeCell ref="I297:I298"/>
    <mergeCell ref="K297:K298"/>
    <mergeCell ref="L297:L298"/>
    <mergeCell ref="H304:H305"/>
    <mergeCell ref="I304:I305"/>
    <mergeCell ref="K304:K305"/>
    <mergeCell ref="L304:L305"/>
    <mergeCell ref="H293:H294"/>
    <mergeCell ref="I293:I294"/>
    <mergeCell ref="K293:K294"/>
    <mergeCell ref="L293:L294"/>
    <mergeCell ref="H295:H296"/>
    <mergeCell ref="I295:I296"/>
    <mergeCell ref="K295:K296"/>
    <mergeCell ref="L295:L296"/>
    <mergeCell ref="H252:H254"/>
    <mergeCell ref="I252:I254"/>
    <mergeCell ref="K252:K254"/>
    <mergeCell ref="L252:L254"/>
    <mergeCell ref="H275:H276"/>
    <mergeCell ref="I275:I276"/>
    <mergeCell ref="K275:K276"/>
    <mergeCell ref="L275:L276"/>
    <mergeCell ref="H238:H247"/>
    <mergeCell ref="I238:I247"/>
    <mergeCell ref="K238:K247"/>
    <mergeCell ref="L238:L247"/>
    <mergeCell ref="H248:H251"/>
    <mergeCell ref="I248:I251"/>
    <mergeCell ref="K248:K251"/>
    <mergeCell ref="L248:L251"/>
    <mergeCell ref="H227:H234"/>
    <mergeCell ref="I227:I234"/>
    <mergeCell ref="K227:K234"/>
    <mergeCell ref="L227:L234"/>
    <mergeCell ref="H236:H237"/>
    <mergeCell ref="I236:I237"/>
    <mergeCell ref="K236:K237"/>
    <mergeCell ref="L236:L237"/>
    <mergeCell ref="H198:H199"/>
    <mergeCell ref="I198:I199"/>
    <mergeCell ref="K198:K199"/>
    <mergeCell ref="L198:L199"/>
    <mergeCell ref="H204:H206"/>
    <mergeCell ref="I204:I206"/>
    <mergeCell ref="K204:K206"/>
    <mergeCell ref="L204:L206"/>
    <mergeCell ref="H190:H191"/>
    <mergeCell ref="I190:I191"/>
    <mergeCell ref="K190:K191"/>
    <mergeCell ref="L190:L191"/>
    <mergeCell ref="H195:H196"/>
    <mergeCell ref="I195:I196"/>
    <mergeCell ref="K195:K196"/>
    <mergeCell ref="L195:L196"/>
    <mergeCell ref="H185:H186"/>
    <mergeCell ref="I185:I186"/>
    <mergeCell ref="K185:K186"/>
    <mergeCell ref="L185:L186"/>
    <mergeCell ref="H187:H188"/>
    <mergeCell ref="I187:I188"/>
    <mergeCell ref="K187:K188"/>
    <mergeCell ref="L187:L188"/>
    <mergeCell ref="H180:H182"/>
    <mergeCell ref="I180:I182"/>
    <mergeCell ref="K180:K182"/>
    <mergeCell ref="L180:L182"/>
    <mergeCell ref="H183:H184"/>
    <mergeCell ref="I183:I184"/>
    <mergeCell ref="K183:K184"/>
    <mergeCell ref="L183:L184"/>
    <mergeCell ref="H172:H173"/>
    <mergeCell ref="I172:I173"/>
    <mergeCell ref="K172:K173"/>
    <mergeCell ref="L172:L173"/>
    <mergeCell ref="H31:H32"/>
    <mergeCell ref="I31:I32"/>
    <mergeCell ref="K31:K32"/>
    <mergeCell ref="L31:L32"/>
    <mergeCell ref="H33:H34"/>
    <mergeCell ref="I33:I34"/>
    <mergeCell ref="K33:K34"/>
    <mergeCell ref="L33:L34"/>
    <mergeCell ref="H21:H24"/>
    <mergeCell ref="I21:I24"/>
    <mergeCell ref="K21:K24"/>
    <mergeCell ref="L21:L24"/>
    <mergeCell ref="H25:H26"/>
    <mergeCell ref="I25:I26"/>
    <mergeCell ref="K25:K26"/>
    <mergeCell ref="L25:L26"/>
    <mergeCell ref="H11:H12"/>
    <mergeCell ref="I11:I12"/>
    <mergeCell ref="K11:K12"/>
    <mergeCell ref="L11:L12"/>
    <mergeCell ref="H17:H20"/>
    <mergeCell ref="I17:I20"/>
    <mergeCell ref="K17:K20"/>
    <mergeCell ref="L17:L20"/>
    <mergeCell ref="J2:J3"/>
    <mergeCell ref="K2:O2"/>
    <mergeCell ref="P2:P3"/>
    <mergeCell ref="H6:H9"/>
    <mergeCell ref="I6:I9"/>
    <mergeCell ref="K6:K9"/>
    <mergeCell ref="L6:L9"/>
    <mergeCell ref="A2:A3"/>
    <mergeCell ref="B2:B3"/>
    <mergeCell ref="C2:C3"/>
    <mergeCell ref="D2:F2"/>
    <mergeCell ref="G2:G3"/>
    <mergeCell ref="H2:I2"/>
    <mergeCell ref="H45:H48"/>
    <mergeCell ref="I45:I48"/>
    <mergeCell ref="K45:K48"/>
    <mergeCell ref="L45:L48"/>
    <mergeCell ref="H49:H51"/>
    <mergeCell ref="I49:I51"/>
    <mergeCell ref="K49:K51"/>
    <mergeCell ref="L49:L51"/>
    <mergeCell ref="H53:H55"/>
    <mergeCell ref="I53:I55"/>
    <mergeCell ref="K53:K55"/>
    <mergeCell ref="L53:L55"/>
    <mergeCell ref="H56:H58"/>
    <mergeCell ref="I56:I58"/>
    <mergeCell ref="K56:K58"/>
    <mergeCell ref="L56:L58"/>
    <mergeCell ref="H59:H60"/>
    <mergeCell ref="I59:I60"/>
    <mergeCell ref="K59:K60"/>
    <mergeCell ref="L59:L60"/>
    <mergeCell ref="H61:H62"/>
    <mergeCell ref="I61:I62"/>
    <mergeCell ref="K61:K62"/>
    <mergeCell ref="L61:L62"/>
    <mergeCell ref="H63:H64"/>
    <mergeCell ref="I63:I64"/>
    <mergeCell ref="K63:K64"/>
    <mergeCell ref="L63:L64"/>
    <mergeCell ref="H65:H69"/>
    <mergeCell ref="I65:I69"/>
    <mergeCell ref="K65:K69"/>
    <mergeCell ref="L65:L69"/>
    <mergeCell ref="H72:H73"/>
    <mergeCell ref="I72:I73"/>
    <mergeCell ref="K72:K73"/>
    <mergeCell ref="L72:L73"/>
    <mergeCell ref="H75:H76"/>
    <mergeCell ref="I75:I76"/>
    <mergeCell ref="K75:K76"/>
    <mergeCell ref="L75:L76"/>
    <mergeCell ref="H80:H82"/>
    <mergeCell ref="I80:I82"/>
    <mergeCell ref="K80:K82"/>
    <mergeCell ref="L80:L82"/>
    <mergeCell ref="H83:H145"/>
    <mergeCell ref="I83:I145"/>
    <mergeCell ref="K83:K145"/>
    <mergeCell ref="L83:L145"/>
    <mergeCell ref="H160:H161"/>
    <mergeCell ref="I160:I161"/>
    <mergeCell ref="K160:K161"/>
    <mergeCell ref="L160:L161"/>
    <mergeCell ref="H146:H148"/>
    <mergeCell ref="I146:I148"/>
    <mergeCell ref="K146:K148"/>
    <mergeCell ref="L146:L148"/>
    <mergeCell ref="H150:H155"/>
    <mergeCell ref="I150:I155"/>
    <mergeCell ref="K150:K155"/>
    <mergeCell ref="L150:L155"/>
    <mergeCell ref="H157:H159"/>
    <mergeCell ref="I157:I159"/>
    <mergeCell ref="K157:K159"/>
    <mergeCell ref="L157:L159"/>
  </mergeCells>
  <printOptions horizontalCentered="1"/>
  <pageMargins left="0.19685039370078741" right="0.19685039370078741" top="0.19685039370078741" bottom="0.19685039370078741" header="0" footer="0"/>
  <pageSetup paperSize="9" scale="8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9"/>
  <sheetViews>
    <sheetView showGridLines="0" zoomScaleNormal="100" workbookViewId="0">
      <selection activeCell="M15" sqref="M15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0" ht="12.75" customHeight="1">
      <c r="A1" t="s">
        <v>7</v>
      </c>
      <c r="C1" t="s">
        <v>32</v>
      </c>
      <c r="M1" s="30" t="s">
        <v>636</v>
      </c>
      <c r="N1" s="30"/>
      <c r="O1" s="30"/>
      <c r="P1" s="30"/>
      <c r="Q1" s="30"/>
      <c r="R1" s="30"/>
      <c r="S1" s="30"/>
      <c r="T1" s="30"/>
    </row>
    <row r="2" spans="1:20" ht="12.75" customHeight="1">
      <c r="M2" s="196" t="s">
        <v>8</v>
      </c>
      <c r="N2" s="196"/>
      <c r="O2" s="196"/>
      <c r="P2" s="196"/>
      <c r="Q2" s="196"/>
      <c r="R2" s="196"/>
      <c r="S2" s="196"/>
      <c r="T2" s="196"/>
    </row>
    <row r="3" spans="1:20" ht="12.75" customHeight="1">
      <c r="C3" t="s">
        <v>33</v>
      </c>
      <c r="M3" s="53" t="s">
        <v>914</v>
      </c>
      <c r="N3" s="30"/>
      <c r="O3" s="30"/>
      <c r="P3" s="30"/>
      <c r="Q3" s="30"/>
      <c r="R3" s="30"/>
      <c r="S3" s="30"/>
      <c r="T3" s="30"/>
    </row>
    <row r="4" spans="1:20" ht="12.75" customHeight="1">
      <c r="M4" s="162" t="s">
        <v>8</v>
      </c>
      <c r="N4" s="162"/>
      <c r="O4" s="162"/>
      <c r="P4" s="162"/>
      <c r="Q4" s="162"/>
      <c r="R4" s="162"/>
      <c r="S4" s="162"/>
      <c r="T4" s="162"/>
    </row>
    <row r="5" spans="1:20" ht="12.75" customHeight="1">
      <c r="C5" t="s">
        <v>34</v>
      </c>
      <c r="M5" s="52" t="s">
        <v>915</v>
      </c>
      <c r="N5" s="30"/>
      <c r="O5" s="30"/>
      <c r="P5" s="30"/>
      <c r="Q5" s="30"/>
      <c r="R5" s="30"/>
      <c r="S5" s="30"/>
      <c r="T5" s="30"/>
    </row>
    <row r="6" spans="1:20" ht="12.75" customHeight="1">
      <c r="M6" s="162" t="s">
        <v>8</v>
      </c>
      <c r="N6" s="162"/>
      <c r="O6" s="162"/>
      <c r="P6" s="162"/>
      <c r="Q6" s="162"/>
      <c r="R6" s="162"/>
      <c r="S6" s="162"/>
      <c r="T6" s="162"/>
    </row>
    <row r="7" spans="1:20" ht="15.75" customHeight="1">
      <c r="C7" s="197" t="s">
        <v>45</v>
      </c>
      <c r="D7" s="197"/>
      <c r="E7" s="197"/>
      <c r="F7" s="197"/>
      <c r="G7" s="197"/>
      <c r="H7" s="197"/>
      <c r="I7" s="197"/>
      <c r="J7" s="197"/>
      <c r="K7" s="197"/>
      <c r="L7" s="197"/>
      <c r="M7" s="53" t="s">
        <v>914</v>
      </c>
      <c r="N7" s="30"/>
      <c r="O7" s="30"/>
      <c r="P7" s="30"/>
      <c r="Q7" s="30"/>
      <c r="R7" s="30"/>
      <c r="S7" s="30"/>
      <c r="T7" s="30"/>
    </row>
    <row r="8" spans="1:20" ht="12.75" customHeight="1">
      <c r="C8" t="s">
        <v>46</v>
      </c>
      <c r="M8" s="162" t="s">
        <v>8</v>
      </c>
      <c r="N8" s="162"/>
      <c r="O8" s="162"/>
      <c r="P8" s="162"/>
      <c r="Q8" s="162"/>
      <c r="R8" s="162"/>
      <c r="S8" s="162"/>
      <c r="T8" s="162"/>
    </row>
    <row r="9" spans="1:20" ht="12.75" customHeight="1">
      <c r="M9" s="27"/>
      <c r="N9" s="27"/>
      <c r="O9" s="27"/>
      <c r="P9" s="27"/>
      <c r="Q9" s="27"/>
      <c r="R9" s="27"/>
      <c r="S9" s="27"/>
      <c r="T9" s="27"/>
    </row>
    <row r="10" spans="1:20" ht="12.75" customHeight="1">
      <c r="C10" t="s">
        <v>35</v>
      </c>
      <c r="M10" s="52" t="s">
        <v>915</v>
      </c>
      <c r="N10" s="32"/>
      <c r="O10" s="32"/>
      <c r="P10" s="32"/>
      <c r="Q10" s="32"/>
      <c r="R10" s="32"/>
      <c r="S10" s="32"/>
      <c r="T10" s="32"/>
    </row>
    <row r="11" spans="1:20" ht="12.75" customHeight="1">
      <c r="M11" s="162" t="s">
        <v>8</v>
      </c>
      <c r="N11" s="162"/>
      <c r="O11" s="162"/>
      <c r="P11" s="162"/>
      <c r="Q11" s="162"/>
      <c r="R11" s="162"/>
      <c r="S11" s="162"/>
      <c r="T11" s="162"/>
    </row>
    <row r="13" spans="1:20" ht="12.75" customHeight="1">
      <c r="A13" t="s">
        <v>9</v>
      </c>
      <c r="C13" t="s">
        <v>902</v>
      </c>
      <c r="Q13" t="s">
        <v>903</v>
      </c>
    </row>
    <row r="14" spans="1:20" ht="12.75" customHeight="1">
      <c r="C14" s="194" t="s">
        <v>10</v>
      </c>
      <c r="D14" s="194"/>
      <c r="E14" s="194"/>
      <c r="F14" s="194"/>
      <c r="G14" s="194"/>
      <c r="H14" s="194"/>
      <c r="I14" s="194"/>
      <c r="J14" s="194"/>
      <c r="K14" s="194"/>
      <c r="L14" s="28"/>
      <c r="M14" s="194" t="s">
        <v>11</v>
      </c>
      <c r="N14" s="194"/>
      <c r="O14" s="194"/>
      <c r="Q14" s="155" t="s">
        <v>41</v>
      </c>
      <c r="R14" s="155"/>
      <c r="S14" s="155"/>
      <c r="T14" s="155"/>
    </row>
    <row r="15" spans="1:20" ht="12.75" customHeight="1">
      <c r="L15" s="4"/>
    </row>
    <row r="16" spans="1:20" ht="12.75" customHeight="1">
      <c r="A16" t="s">
        <v>12</v>
      </c>
      <c r="C16" t="s">
        <v>904</v>
      </c>
      <c r="L16" s="4"/>
      <c r="Q16" t="s">
        <v>905</v>
      </c>
    </row>
    <row r="17" spans="3:21" ht="12.75" customHeight="1">
      <c r="C17" s="194" t="s">
        <v>10</v>
      </c>
      <c r="D17" s="194"/>
      <c r="E17" s="194"/>
      <c r="F17" s="194"/>
      <c r="G17" s="194"/>
      <c r="H17" s="194"/>
      <c r="I17" s="194"/>
      <c r="J17" s="194"/>
      <c r="K17" s="194"/>
      <c r="L17" s="28"/>
      <c r="M17" s="194" t="s">
        <v>11</v>
      </c>
      <c r="N17" s="194"/>
      <c r="O17" s="194"/>
      <c r="Q17" s="155" t="s">
        <v>41</v>
      </c>
      <c r="R17" s="155"/>
      <c r="S17" s="155"/>
      <c r="T17" s="155"/>
    </row>
    <row r="18" spans="3:21" ht="12.75" customHeight="1">
      <c r="L18" s="4"/>
    </row>
    <row r="19" spans="3:21" ht="12.75" customHeight="1">
      <c r="C19" t="s">
        <v>904</v>
      </c>
      <c r="L19" s="4"/>
      <c r="Q19" t="s">
        <v>906</v>
      </c>
    </row>
    <row r="20" spans="3:21" ht="12.75" customHeight="1">
      <c r="C20" s="194" t="s">
        <v>10</v>
      </c>
      <c r="D20" s="194"/>
      <c r="E20" s="194"/>
      <c r="F20" s="194"/>
      <c r="G20" s="194"/>
      <c r="H20" s="194"/>
      <c r="I20" s="194"/>
      <c r="J20" s="194"/>
      <c r="K20" s="194"/>
      <c r="L20" s="28"/>
      <c r="M20" s="194" t="s">
        <v>11</v>
      </c>
      <c r="N20" s="194"/>
      <c r="O20" s="194"/>
      <c r="Q20" s="155" t="s">
        <v>41</v>
      </c>
      <c r="R20" s="155"/>
      <c r="S20" s="155"/>
      <c r="T20" s="155"/>
    </row>
    <row r="21" spans="3:21" ht="12.75" customHeight="1">
      <c r="L21" s="4"/>
    </row>
    <row r="22" spans="3:21" ht="12.75" customHeight="1">
      <c r="C22" t="s">
        <v>633</v>
      </c>
      <c r="L22" s="4"/>
      <c r="Q22" t="s">
        <v>634</v>
      </c>
    </row>
    <row r="23" spans="3:21" ht="12.75" customHeight="1">
      <c r="C23" s="194" t="s">
        <v>10</v>
      </c>
      <c r="D23" s="194"/>
      <c r="E23" s="194"/>
      <c r="F23" s="194"/>
      <c r="G23" s="194"/>
      <c r="H23" s="194"/>
      <c r="I23" s="194"/>
      <c r="J23" s="194"/>
      <c r="K23" s="194"/>
      <c r="L23" s="28"/>
      <c r="M23" s="194" t="s">
        <v>11</v>
      </c>
      <c r="N23" s="194"/>
      <c r="O23" s="194"/>
      <c r="Q23" s="155" t="s">
        <v>41</v>
      </c>
      <c r="R23" s="155"/>
      <c r="S23" s="155"/>
      <c r="T23" s="155"/>
    </row>
    <row r="24" spans="3:21" ht="12.75" hidden="1" customHeight="1">
      <c r="L24" s="4"/>
      <c r="U24" t="s">
        <v>617</v>
      </c>
    </row>
    <row r="25" spans="3:21" ht="12.75" hidden="1" customHeight="1">
      <c r="C25" s="58" t="s">
        <v>59</v>
      </c>
      <c r="L25" s="4"/>
      <c r="Q25" s="58" t="s">
        <v>59</v>
      </c>
      <c r="U25" t="s">
        <v>617</v>
      </c>
    </row>
    <row r="26" spans="3:21" ht="12.75" hidden="1" customHeight="1">
      <c r="C26" s="194" t="s">
        <v>10</v>
      </c>
      <c r="D26" s="194"/>
      <c r="E26" s="194"/>
      <c r="F26" s="194"/>
      <c r="G26" s="194"/>
      <c r="H26" s="194"/>
      <c r="I26" s="194"/>
      <c r="J26" s="194"/>
      <c r="K26" s="194"/>
      <c r="L26" s="28"/>
      <c r="M26" s="194" t="s">
        <v>11</v>
      </c>
      <c r="N26" s="194"/>
      <c r="O26" s="194"/>
      <c r="Q26" s="155" t="s">
        <v>41</v>
      </c>
      <c r="R26" s="155"/>
      <c r="S26" s="155"/>
      <c r="T26" s="155"/>
      <c r="U26" t="s">
        <v>617</v>
      </c>
    </row>
    <row r="27" spans="3:21" ht="12.75" hidden="1" customHeight="1">
      <c r="L27" s="4"/>
      <c r="U27" t="s">
        <v>617</v>
      </c>
    </row>
    <row r="28" spans="3:21" ht="12.75" hidden="1" customHeight="1">
      <c r="C28" s="58" t="s">
        <v>59</v>
      </c>
      <c r="L28" s="4"/>
      <c r="Q28" s="58" t="s">
        <v>59</v>
      </c>
      <c r="U28" t="s">
        <v>617</v>
      </c>
    </row>
    <row r="29" spans="3:21" ht="12.75" hidden="1" customHeight="1">
      <c r="C29" s="194" t="s">
        <v>10</v>
      </c>
      <c r="D29" s="194"/>
      <c r="E29" s="194"/>
      <c r="F29" s="194"/>
      <c r="G29" s="194"/>
      <c r="H29" s="194"/>
      <c r="I29" s="194"/>
      <c r="J29" s="194"/>
      <c r="K29" s="194"/>
      <c r="L29" s="28"/>
      <c r="M29" s="194" t="s">
        <v>11</v>
      </c>
      <c r="N29" s="194"/>
      <c r="O29" s="194"/>
      <c r="Q29" s="155" t="s">
        <v>41</v>
      </c>
      <c r="R29" s="155"/>
      <c r="S29" s="155"/>
      <c r="T29" s="155"/>
      <c r="U29" t="s">
        <v>617</v>
      </c>
    </row>
    <row r="30" spans="3:21" ht="12.75" hidden="1" customHeight="1">
      <c r="L30" s="4"/>
      <c r="U30" t="s">
        <v>617</v>
      </c>
    </row>
    <row r="31" spans="3:21" ht="12.75" hidden="1" customHeight="1">
      <c r="C31" s="58" t="s">
        <v>59</v>
      </c>
      <c r="L31" s="4"/>
      <c r="Q31" s="58" t="s">
        <v>59</v>
      </c>
      <c r="U31" t="s">
        <v>617</v>
      </c>
    </row>
    <row r="32" spans="3:21" ht="12.75" hidden="1" customHeight="1">
      <c r="C32" s="194" t="s">
        <v>10</v>
      </c>
      <c r="D32" s="194"/>
      <c r="E32" s="194"/>
      <c r="F32" s="194"/>
      <c r="G32" s="194"/>
      <c r="H32" s="194"/>
      <c r="I32" s="194"/>
      <c r="J32" s="194"/>
      <c r="K32" s="194"/>
      <c r="L32" s="28"/>
      <c r="M32" s="194" t="s">
        <v>11</v>
      </c>
      <c r="N32" s="194"/>
      <c r="O32" s="194"/>
      <c r="Q32" s="155" t="s">
        <v>41</v>
      </c>
      <c r="R32" s="155"/>
      <c r="S32" s="155"/>
      <c r="T32" s="155"/>
      <c r="U32" t="s">
        <v>617</v>
      </c>
    </row>
    <row r="33" spans="3:21" ht="12.75" hidden="1" customHeight="1">
      <c r="L33" s="4"/>
      <c r="U33" t="s">
        <v>617</v>
      </c>
    </row>
    <row r="34" spans="3:21" ht="12.75" hidden="1" customHeight="1">
      <c r="C34" s="58" t="s">
        <v>59</v>
      </c>
      <c r="L34" s="4"/>
      <c r="Q34" s="58" t="s">
        <v>59</v>
      </c>
      <c r="U34" t="s">
        <v>617</v>
      </c>
    </row>
    <row r="35" spans="3:21" ht="12.75" hidden="1" customHeight="1">
      <c r="C35" s="194" t="s">
        <v>10</v>
      </c>
      <c r="D35" s="194"/>
      <c r="E35" s="194"/>
      <c r="F35" s="194"/>
      <c r="G35" s="194"/>
      <c r="H35" s="194"/>
      <c r="I35" s="194"/>
      <c r="J35" s="194"/>
      <c r="K35" s="194"/>
      <c r="L35" s="28"/>
      <c r="M35" s="194" t="s">
        <v>11</v>
      </c>
      <c r="N35" s="194"/>
      <c r="O35" s="194"/>
      <c r="Q35" s="155" t="s">
        <v>41</v>
      </c>
      <c r="R35" s="155"/>
      <c r="S35" s="155"/>
      <c r="T35" s="155"/>
      <c r="U35" t="s">
        <v>617</v>
      </c>
    </row>
    <row r="36" spans="3:21" ht="12.75" hidden="1" customHeight="1">
      <c r="L36" s="4"/>
      <c r="U36" t="s">
        <v>617</v>
      </c>
    </row>
    <row r="37" spans="3:21" ht="12.75" hidden="1" customHeight="1">
      <c r="C37" s="58" t="s">
        <v>59</v>
      </c>
      <c r="L37" s="4"/>
      <c r="Q37" s="58" t="s">
        <v>59</v>
      </c>
      <c r="U37" t="s">
        <v>617</v>
      </c>
    </row>
    <row r="38" spans="3:21" ht="12.75" hidden="1" customHeight="1">
      <c r="C38" s="194" t="s">
        <v>10</v>
      </c>
      <c r="D38" s="194"/>
      <c r="E38" s="194"/>
      <c r="F38" s="194"/>
      <c r="G38" s="194"/>
      <c r="H38" s="194"/>
      <c r="I38" s="194"/>
      <c r="J38" s="194"/>
      <c r="K38" s="194"/>
      <c r="L38" s="28"/>
      <c r="M38" s="194" t="s">
        <v>11</v>
      </c>
      <c r="N38" s="194"/>
      <c r="O38" s="194"/>
      <c r="Q38" s="155" t="s">
        <v>41</v>
      </c>
      <c r="R38" s="155"/>
      <c r="S38" s="155"/>
      <c r="T38" s="155"/>
      <c r="U38" t="s">
        <v>617</v>
      </c>
    </row>
    <row r="39" spans="3:21" ht="12.75" hidden="1" customHeight="1">
      <c r="L39" s="4"/>
      <c r="U39" t="s">
        <v>617</v>
      </c>
    </row>
    <row r="40" spans="3:21" ht="12.75" hidden="1" customHeight="1">
      <c r="C40" s="58" t="s">
        <v>59</v>
      </c>
      <c r="L40" s="4"/>
      <c r="Q40" s="58" t="s">
        <v>59</v>
      </c>
      <c r="U40" t="s">
        <v>617</v>
      </c>
    </row>
    <row r="41" spans="3:21" ht="12.75" hidden="1" customHeight="1">
      <c r="C41" s="194" t="s">
        <v>10</v>
      </c>
      <c r="D41" s="194"/>
      <c r="E41" s="194"/>
      <c r="F41" s="194"/>
      <c r="G41" s="194"/>
      <c r="H41" s="194"/>
      <c r="I41" s="194"/>
      <c r="J41" s="194"/>
      <c r="K41" s="194"/>
      <c r="L41" s="28"/>
      <c r="M41" s="194" t="s">
        <v>11</v>
      </c>
      <c r="N41" s="194"/>
      <c r="O41" s="194"/>
      <c r="Q41" s="155" t="s">
        <v>41</v>
      </c>
      <c r="R41" s="155"/>
      <c r="S41" s="155"/>
      <c r="T41" s="155"/>
      <c r="U41" t="s">
        <v>617</v>
      </c>
    </row>
    <row r="42" spans="3:21" ht="12.75" hidden="1" customHeight="1">
      <c r="L42" s="4"/>
      <c r="U42" t="s">
        <v>617</v>
      </c>
    </row>
    <row r="43" spans="3:21" ht="12.75" hidden="1" customHeight="1">
      <c r="C43" s="58" t="s">
        <v>59</v>
      </c>
      <c r="L43" s="4"/>
      <c r="Q43" s="58" t="s">
        <v>59</v>
      </c>
      <c r="U43" t="s">
        <v>617</v>
      </c>
    </row>
    <row r="44" spans="3:21" ht="12.75" hidden="1" customHeight="1">
      <c r="C44" s="194" t="s">
        <v>10</v>
      </c>
      <c r="D44" s="194"/>
      <c r="E44" s="194"/>
      <c r="F44" s="194"/>
      <c r="G44" s="194"/>
      <c r="H44" s="194"/>
      <c r="I44" s="194"/>
      <c r="J44" s="194"/>
      <c r="K44" s="194"/>
      <c r="L44" s="28"/>
      <c r="M44" s="194" t="s">
        <v>11</v>
      </c>
      <c r="N44" s="194"/>
      <c r="O44" s="194"/>
      <c r="Q44" s="155" t="s">
        <v>41</v>
      </c>
      <c r="R44" s="155"/>
      <c r="S44" s="155"/>
      <c r="T44" s="155"/>
      <c r="U44" t="s">
        <v>617</v>
      </c>
    </row>
    <row r="45" spans="3:21" ht="12.75" customHeight="1">
      <c r="L45" s="4"/>
    </row>
    <row r="46" spans="3:21" ht="12.75" customHeight="1">
      <c r="C46" t="s">
        <v>907</v>
      </c>
      <c r="L46" s="4"/>
      <c r="Q46" t="s">
        <v>908</v>
      </c>
    </row>
    <row r="47" spans="3:21" ht="12.75" customHeight="1">
      <c r="C47" s="194" t="s">
        <v>10</v>
      </c>
      <c r="D47" s="194"/>
      <c r="E47" s="194"/>
      <c r="F47" s="194"/>
      <c r="G47" s="194"/>
      <c r="H47" s="194"/>
      <c r="I47" s="194"/>
      <c r="J47" s="194"/>
      <c r="K47" s="194"/>
      <c r="L47" s="28"/>
      <c r="M47" s="194" t="s">
        <v>11</v>
      </c>
      <c r="N47" s="194"/>
      <c r="O47" s="194"/>
      <c r="Q47" s="155" t="s">
        <v>41</v>
      </c>
      <c r="R47" s="155"/>
      <c r="S47" s="155"/>
      <c r="T47" s="155"/>
    </row>
    <row r="48" spans="3:21" ht="12.75" customHeight="1">
      <c r="C48" s="149"/>
      <c r="D48" s="149"/>
      <c r="E48" s="149"/>
      <c r="F48" s="149"/>
      <c r="G48" s="149"/>
      <c r="H48" s="149"/>
      <c r="I48" s="149"/>
      <c r="J48" s="149"/>
      <c r="K48" s="149"/>
      <c r="L48" s="28"/>
      <c r="M48" s="149"/>
      <c r="N48" s="149"/>
      <c r="O48" s="149"/>
      <c r="Q48" s="27"/>
      <c r="R48" s="27"/>
      <c r="S48" s="27"/>
      <c r="T48" s="27"/>
    </row>
    <row r="49" spans="1:21" ht="12.75" customHeight="1">
      <c r="C49" t="s">
        <v>631</v>
      </c>
      <c r="L49" s="4"/>
      <c r="Q49" t="s">
        <v>632</v>
      </c>
    </row>
    <row r="50" spans="1:21" ht="12.75" customHeight="1">
      <c r="C50" s="194" t="s">
        <v>10</v>
      </c>
      <c r="D50" s="194"/>
      <c r="E50" s="194"/>
      <c r="F50" s="194"/>
      <c r="G50" s="194"/>
      <c r="H50" s="194"/>
      <c r="I50" s="194"/>
      <c r="J50" s="194"/>
      <c r="K50" s="194"/>
      <c r="L50" s="28"/>
      <c r="M50" s="194" t="s">
        <v>11</v>
      </c>
      <c r="N50" s="194"/>
      <c r="O50" s="194"/>
      <c r="Q50" s="155" t="s">
        <v>41</v>
      </c>
      <c r="R50" s="155"/>
      <c r="S50" s="155"/>
      <c r="T50" s="155"/>
    </row>
    <row r="51" spans="1:21" ht="12.75" customHeight="1">
      <c r="C51" s="149"/>
      <c r="D51" s="149"/>
      <c r="E51" s="149"/>
      <c r="F51" s="149"/>
      <c r="G51" s="149"/>
      <c r="H51" s="149"/>
      <c r="I51" s="149"/>
      <c r="J51" s="149"/>
      <c r="K51" s="149"/>
      <c r="L51" s="28"/>
      <c r="M51" s="149"/>
      <c r="N51" s="149"/>
      <c r="O51" s="149"/>
      <c r="Q51" s="27"/>
      <c r="R51" s="27"/>
      <c r="S51" s="27"/>
      <c r="T51" s="27"/>
    </row>
    <row r="52" spans="1:21" ht="12.75" customHeight="1">
      <c r="C52" t="s">
        <v>909</v>
      </c>
      <c r="L52" s="4"/>
      <c r="Q52" t="s">
        <v>910</v>
      </c>
    </row>
    <row r="53" spans="1:21" ht="12.75" customHeight="1">
      <c r="C53" s="194" t="s">
        <v>10</v>
      </c>
      <c r="D53" s="194"/>
      <c r="E53" s="194"/>
      <c r="F53" s="194"/>
      <c r="G53" s="194"/>
      <c r="H53" s="194"/>
      <c r="I53" s="194"/>
      <c r="J53" s="194"/>
      <c r="K53" s="194"/>
      <c r="L53" s="28"/>
      <c r="M53" s="194" t="s">
        <v>11</v>
      </c>
      <c r="N53" s="194"/>
      <c r="O53" s="194"/>
      <c r="Q53" s="155" t="s">
        <v>41</v>
      </c>
      <c r="R53" s="155"/>
      <c r="S53" s="155"/>
      <c r="T53" s="155"/>
    </row>
    <row r="55" spans="1:21" ht="39.75" customHeight="1">
      <c r="A55" s="161" t="s">
        <v>637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26"/>
    </row>
    <row r="56" spans="1:21" ht="12.75" customHeight="1">
      <c r="A56" t="s">
        <v>36</v>
      </c>
    </row>
    <row r="58" spans="1:21" ht="12.75" customHeight="1">
      <c r="A58" t="s">
        <v>913</v>
      </c>
      <c r="H58" s="57" t="s">
        <v>60</v>
      </c>
      <c r="I58" s="30"/>
      <c r="J58" s="30"/>
      <c r="K58" s="30"/>
      <c r="L58" s="30"/>
      <c r="R58" s="30" t="s">
        <v>621</v>
      </c>
      <c r="S58" s="30"/>
      <c r="T58" s="30"/>
    </row>
    <row r="59" spans="1:21" ht="12.75" customHeight="1">
      <c r="B59" s="4"/>
      <c r="C59" s="4"/>
      <c r="D59" s="4"/>
      <c r="E59" s="4"/>
      <c r="F59" s="4"/>
      <c r="G59" s="4"/>
      <c r="H59" s="198" t="s">
        <v>10</v>
      </c>
      <c r="I59" s="198"/>
      <c r="J59" s="198"/>
      <c r="K59" s="198"/>
      <c r="L59" s="198"/>
      <c r="M59" s="28"/>
      <c r="N59" s="194" t="s">
        <v>11</v>
      </c>
      <c r="O59" s="194"/>
      <c r="P59" s="194"/>
      <c r="Q59" s="4"/>
      <c r="R59" s="196" t="s">
        <v>37</v>
      </c>
      <c r="S59" s="196"/>
      <c r="T59" s="196"/>
    </row>
    <row r="60" spans="1:21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1" ht="12.75" customHeight="1">
      <c r="A61" t="s">
        <v>38</v>
      </c>
      <c r="B61" s="4"/>
      <c r="C61" s="4"/>
      <c r="D61" s="4"/>
      <c r="E61" s="4"/>
      <c r="F61" s="4"/>
      <c r="G61" s="4"/>
      <c r="H61" s="4"/>
      <c r="I61" s="4"/>
      <c r="J61" s="30" t="s">
        <v>631</v>
      </c>
      <c r="K61" s="30"/>
      <c r="L61" s="40"/>
      <c r="M61" s="40"/>
      <c r="N61" s="1"/>
      <c r="O61" s="157" t="s">
        <v>39</v>
      </c>
      <c r="P61" s="157"/>
      <c r="Q61" s="157"/>
      <c r="R61" s="195" t="s">
        <v>632</v>
      </c>
      <c r="S61" s="195"/>
      <c r="T61" s="195"/>
    </row>
    <row r="62" spans="1:21" ht="12.75" customHeight="1">
      <c r="B62" s="4"/>
      <c r="C62" s="4"/>
      <c r="D62" s="4"/>
      <c r="E62" s="4"/>
      <c r="F62" s="4"/>
      <c r="G62" s="4"/>
      <c r="H62" s="4"/>
      <c r="I62" s="4"/>
      <c r="J62" s="196" t="s">
        <v>10</v>
      </c>
      <c r="K62" s="196"/>
      <c r="L62" s="196"/>
      <c r="M62" s="196"/>
      <c r="N62" s="1"/>
      <c r="O62" s="157" t="s">
        <v>11</v>
      </c>
      <c r="P62" s="157"/>
      <c r="Q62" s="157"/>
      <c r="R62" s="157" t="s">
        <v>37</v>
      </c>
      <c r="S62" s="157"/>
      <c r="T62" s="157"/>
    </row>
    <row r="63" spans="1:21" ht="12.7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21" ht="12.7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21" ht="12.75" customHeight="1">
      <c r="A65" t="s">
        <v>40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21" ht="16.5" customHeight="1">
      <c r="A66" t="s">
        <v>913</v>
      </c>
      <c r="H66" s="30" t="s">
        <v>633</v>
      </c>
      <c r="I66" s="30"/>
      <c r="J66" s="30"/>
      <c r="K66" s="30"/>
      <c r="L66" s="30"/>
      <c r="R66" s="30" t="s">
        <v>634</v>
      </c>
      <c r="S66" s="30"/>
      <c r="T66" s="30"/>
    </row>
    <row r="67" spans="1:21" ht="12.75" customHeight="1">
      <c r="B67" s="4"/>
      <c r="C67" s="4"/>
      <c r="D67" s="4"/>
      <c r="E67" s="4"/>
      <c r="F67" s="4"/>
      <c r="G67" s="4"/>
      <c r="H67" s="198" t="s">
        <v>10</v>
      </c>
      <c r="I67" s="198"/>
      <c r="J67" s="198"/>
      <c r="K67" s="198"/>
      <c r="L67" s="198"/>
      <c r="M67" s="28"/>
      <c r="N67" s="194" t="s">
        <v>11</v>
      </c>
      <c r="O67" s="194"/>
      <c r="P67" s="194"/>
      <c r="Q67" s="4"/>
      <c r="R67" s="196" t="s">
        <v>37</v>
      </c>
      <c r="S67" s="196"/>
      <c r="T67" s="196"/>
    </row>
    <row r="69" spans="1:21" ht="12.75" customHeight="1">
      <c r="A69" s="159" t="s">
        <v>43</v>
      </c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26"/>
    </row>
  </sheetData>
  <mergeCells count="61">
    <mergeCell ref="A69:T69"/>
    <mergeCell ref="M44:O44"/>
    <mergeCell ref="Q44:T44"/>
    <mergeCell ref="A55:T55"/>
    <mergeCell ref="H59:L59"/>
    <mergeCell ref="N59:P59"/>
    <mergeCell ref="R59:T59"/>
    <mergeCell ref="J62:M62"/>
    <mergeCell ref="O62:Q62"/>
    <mergeCell ref="R62:T62"/>
    <mergeCell ref="H67:L67"/>
    <mergeCell ref="N67:P67"/>
    <mergeCell ref="R67:T67"/>
    <mergeCell ref="C47:K47"/>
    <mergeCell ref="M47:O47"/>
    <mergeCell ref="Q47:T47"/>
    <mergeCell ref="C35:K35"/>
    <mergeCell ref="M35:O35"/>
    <mergeCell ref="Q35:T35"/>
    <mergeCell ref="C38:K38"/>
    <mergeCell ref="M38:O38"/>
    <mergeCell ref="Q38:T38"/>
    <mergeCell ref="C29:K29"/>
    <mergeCell ref="M29:O29"/>
    <mergeCell ref="Q29:T29"/>
    <mergeCell ref="C32:K32"/>
    <mergeCell ref="M32:O32"/>
    <mergeCell ref="Q32:T32"/>
    <mergeCell ref="C23:K23"/>
    <mergeCell ref="M23:O23"/>
    <mergeCell ref="Q23:T23"/>
    <mergeCell ref="C26:K26"/>
    <mergeCell ref="M26:O26"/>
    <mergeCell ref="Q26:T26"/>
    <mergeCell ref="M2:T2"/>
    <mergeCell ref="M4:T4"/>
    <mergeCell ref="M6:T6"/>
    <mergeCell ref="C7:L7"/>
    <mergeCell ref="M8:T8"/>
    <mergeCell ref="M11:T11"/>
    <mergeCell ref="C14:K14"/>
    <mergeCell ref="M14:O14"/>
    <mergeCell ref="Q14:T14"/>
    <mergeCell ref="O61:Q61"/>
    <mergeCell ref="R61:T61"/>
    <mergeCell ref="C41:K41"/>
    <mergeCell ref="M41:O41"/>
    <mergeCell ref="Q41:T41"/>
    <mergeCell ref="C44:K44"/>
    <mergeCell ref="C20:K20"/>
    <mergeCell ref="M20:O20"/>
    <mergeCell ref="Q20:T20"/>
    <mergeCell ref="C17:K17"/>
    <mergeCell ref="M17:O17"/>
    <mergeCell ref="Q17:T17"/>
    <mergeCell ref="C50:K50"/>
    <mergeCell ref="M50:O50"/>
    <mergeCell ref="Q50:T50"/>
    <mergeCell ref="C53:K53"/>
    <mergeCell ref="M53:O53"/>
    <mergeCell ref="Q53:T53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1</cp:revision>
  <cp:lastPrinted>2015-08-20T13:07:29Z</cp:lastPrinted>
  <dcterms:created xsi:type="dcterms:W3CDTF">2005-11-09T10:47:18Z</dcterms:created>
  <dcterms:modified xsi:type="dcterms:W3CDTF">2018-01-18T07:30:02Z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