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Temp\SCANCLIENT\"/>
    </mc:Choice>
  </mc:AlternateContent>
  <xr:revisionPtr revIDLastSave="0" documentId="13_ncr:1_{61EABF6B-375A-4C38-AF2B-50838300D7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мережа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" i="4" l="1"/>
  <c r="L23" i="4"/>
  <c r="W23" i="4"/>
  <c r="X23" i="4"/>
  <c r="AE23" i="4"/>
  <c r="AF23" i="4"/>
  <c r="K24" i="4"/>
  <c r="L24" i="4"/>
  <c r="W24" i="4"/>
  <c r="X24" i="4"/>
  <c r="AE24" i="4"/>
  <c r="AF24" i="4"/>
  <c r="K25" i="4"/>
  <c r="L25" i="4"/>
  <c r="W25" i="4"/>
  <c r="X25" i="4"/>
  <c r="AH25" i="4" s="1"/>
  <c r="AE25" i="4"/>
  <c r="AF25" i="4"/>
  <c r="K26" i="4"/>
  <c r="L26" i="4"/>
  <c r="W26" i="4"/>
  <c r="X26" i="4"/>
  <c r="AE26" i="4"/>
  <c r="AF26" i="4"/>
  <c r="K27" i="4"/>
  <c r="L27" i="4"/>
  <c r="W27" i="4"/>
  <c r="X27" i="4"/>
  <c r="AE27" i="4"/>
  <c r="AF27" i="4"/>
  <c r="K28" i="4"/>
  <c r="L28" i="4"/>
  <c r="W28" i="4"/>
  <c r="X28" i="4"/>
  <c r="AE28" i="4"/>
  <c r="AF28" i="4"/>
  <c r="K29" i="4"/>
  <c r="L29" i="4"/>
  <c r="W29" i="4"/>
  <c r="X29" i="4"/>
  <c r="AE29" i="4"/>
  <c r="AF29" i="4"/>
  <c r="K30" i="4"/>
  <c r="L30" i="4"/>
  <c r="W30" i="4"/>
  <c r="X30" i="4"/>
  <c r="AE30" i="4"/>
  <c r="AF30" i="4"/>
  <c r="Z32" i="4"/>
  <c r="AA32" i="4"/>
  <c r="AB32" i="4"/>
  <c r="Y32" i="4"/>
  <c r="N32" i="4"/>
  <c r="O32" i="4"/>
  <c r="P32" i="4"/>
  <c r="Q32" i="4"/>
  <c r="R32" i="4"/>
  <c r="S32" i="4"/>
  <c r="T32" i="4"/>
  <c r="U32" i="4"/>
  <c r="V32" i="4"/>
  <c r="M32" i="4"/>
  <c r="D32" i="4"/>
  <c r="E32" i="4"/>
  <c r="F32" i="4"/>
  <c r="G32" i="4"/>
  <c r="H32" i="4"/>
  <c r="I32" i="4"/>
  <c r="J32" i="4"/>
  <c r="C32" i="4"/>
  <c r="AJ21" i="4"/>
  <c r="AK21" i="4"/>
  <c r="AL21" i="4"/>
  <c r="AI21" i="4"/>
  <c r="Z21" i="4"/>
  <c r="AA21" i="4"/>
  <c r="AA33" i="4" s="1"/>
  <c r="AB21" i="4"/>
  <c r="Y21" i="4"/>
  <c r="N21" i="4"/>
  <c r="O21" i="4"/>
  <c r="P21" i="4"/>
  <c r="Q21" i="4"/>
  <c r="R21" i="4"/>
  <c r="S21" i="4"/>
  <c r="T21" i="4"/>
  <c r="U21" i="4"/>
  <c r="V21" i="4"/>
  <c r="M21" i="4"/>
  <c r="D21" i="4"/>
  <c r="E21" i="4"/>
  <c r="F21" i="4"/>
  <c r="F33" i="4" s="1"/>
  <c r="G21" i="4"/>
  <c r="H21" i="4"/>
  <c r="I21" i="4"/>
  <c r="I33" i="4" s="1"/>
  <c r="J21" i="4"/>
  <c r="C21" i="4"/>
  <c r="K19" i="4"/>
  <c r="L19" i="4"/>
  <c r="W19" i="4"/>
  <c r="X19" i="4"/>
  <c r="K20" i="4"/>
  <c r="L20" i="4"/>
  <c r="W20" i="4"/>
  <c r="X20" i="4"/>
  <c r="AE19" i="4"/>
  <c r="AF19" i="4"/>
  <c r="AE20" i="4"/>
  <c r="AF20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BD21" i="4"/>
  <c r="BE21" i="4"/>
  <c r="BF21" i="4"/>
  <c r="BG21" i="4"/>
  <c r="BH21" i="4"/>
  <c r="BI21" i="4"/>
  <c r="BJ21" i="4"/>
  <c r="BK21" i="4"/>
  <c r="BL21" i="4"/>
  <c r="BM21" i="4"/>
  <c r="BN21" i="4"/>
  <c r="BO21" i="4"/>
  <c r="BP21" i="4"/>
  <c r="BQ21" i="4"/>
  <c r="BR21" i="4"/>
  <c r="BS21" i="4"/>
  <c r="BT21" i="4"/>
  <c r="BU21" i="4"/>
  <c r="BV21" i="4"/>
  <c r="BW21" i="4"/>
  <c r="BX21" i="4"/>
  <c r="BY21" i="4"/>
  <c r="BZ21" i="4"/>
  <c r="CA21" i="4"/>
  <c r="CB21" i="4"/>
  <c r="CC21" i="4"/>
  <c r="CD21" i="4"/>
  <c r="CE21" i="4"/>
  <c r="CF21" i="4"/>
  <c r="CG21" i="4"/>
  <c r="CH21" i="4"/>
  <c r="CI21" i="4"/>
  <c r="CJ21" i="4"/>
  <c r="CK21" i="4"/>
  <c r="CL21" i="4"/>
  <c r="CM21" i="4"/>
  <c r="CN21" i="4"/>
  <c r="CO21" i="4"/>
  <c r="CP21" i="4"/>
  <c r="CQ21" i="4"/>
  <c r="CR21" i="4"/>
  <c r="CS21" i="4"/>
  <c r="CT21" i="4"/>
  <c r="CU21" i="4"/>
  <c r="CV21" i="4"/>
  <c r="CW21" i="4"/>
  <c r="CX21" i="4"/>
  <c r="CY21" i="4"/>
  <c r="CZ21" i="4"/>
  <c r="DA21" i="4"/>
  <c r="DB21" i="4"/>
  <c r="DC21" i="4"/>
  <c r="DD21" i="4"/>
  <c r="DE21" i="4"/>
  <c r="DF21" i="4"/>
  <c r="DG21" i="4"/>
  <c r="DH21" i="4"/>
  <c r="DI21" i="4"/>
  <c r="DJ21" i="4"/>
  <c r="DK21" i="4"/>
  <c r="DL21" i="4"/>
  <c r="DM21" i="4"/>
  <c r="DN21" i="4"/>
  <c r="DO21" i="4"/>
  <c r="DP21" i="4"/>
  <c r="DQ21" i="4"/>
  <c r="DR21" i="4"/>
  <c r="DS21" i="4"/>
  <c r="DT21" i="4"/>
  <c r="DU21" i="4"/>
  <c r="AC32" i="4"/>
  <c r="AD32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X32" i="4"/>
  <c r="AY32" i="4"/>
  <c r="AZ32" i="4"/>
  <c r="BA32" i="4"/>
  <c r="BB32" i="4"/>
  <c r="BC32" i="4"/>
  <c r="BD32" i="4"/>
  <c r="BE32" i="4"/>
  <c r="BF32" i="4"/>
  <c r="BG32" i="4"/>
  <c r="BH32" i="4"/>
  <c r="BI32" i="4"/>
  <c r="BJ32" i="4"/>
  <c r="BK32" i="4"/>
  <c r="BL32" i="4"/>
  <c r="BM32" i="4"/>
  <c r="BN32" i="4"/>
  <c r="BO32" i="4"/>
  <c r="BP32" i="4"/>
  <c r="BQ32" i="4"/>
  <c r="BR32" i="4"/>
  <c r="BS32" i="4"/>
  <c r="BT32" i="4"/>
  <c r="BU32" i="4"/>
  <c r="BV32" i="4"/>
  <c r="BW32" i="4"/>
  <c r="BX32" i="4"/>
  <c r="BY32" i="4"/>
  <c r="BZ32" i="4"/>
  <c r="CA32" i="4"/>
  <c r="CB32" i="4"/>
  <c r="CC32" i="4"/>
  <c r="CD32" i="4"/>
  <c r="CE32" i="4"/>
  <c r="CF32" i="4"/>
  <c r="CG32" i="4"/>
  <c r="CH32" i="4"/>
  <c r="CI32" i="4"/>
  <c r="CJ32" i="4"/>
  <c r="CK32" i="4"/>
  <c r="CL32" i="4"/>
  <c r="CM32" i="4"/>
  <c r="CN32" i="4"/>
  <c r="CO32" i="4"/>
  <c r="CP32" i="4"/>
  <c r="CQ32" i="4"/>
  <c r="CR32" i="4"/>
  <c r="CS32" i="4"/>
  <c r="CT32" i="4"/>
  <c r="CU32" i="4"/>
  <c r="CV32" i="4"/>
  <c r="CW32" i="4"/>
  <c r="CX32" i="4"/>
  <c r="CY32" i="4"/>
  <c r="CZ32" i="4"/>
  <c r="DA32" i="4"/>
  <c r="DB32" i="4"/>
  <c r="DC32" i="4"/>
  <c r="DD32" i="4"/>
  <c r="DE32" i="4"/>
  <c r="DF32" i="4"/>
  <c r="DG32" i="4"/>
  <c r="DH32" i="4"/>
  <c r="DI32" i="4"/>
  <c r="DJ32" i="4"/>
  <c r="DK32" i="4"/>
  <c r="DL32" i="4"/>
  <c r="DM32" i="4"/>
  <c r="DN32" i="4"/>
  <c r="DO32" i="4"/>
  <c r="DP32" i="4"/>
  <c r="DQ32" i="4"/>
  <c r="DR32" i="4"/>
  <c r="DS32" i="4"/>
  <c r="DT32" i="4"/>
  <c r="DU32" i="4"/>
  <c r="AE31" i="4"/>
  <c r="AF31" i="4"/>
  <c r="AF22" i="4"/>
  <c r="AE22" i="4"/>
  <c r="W31" i="4"/>
  <c r="X31" i="4"/>
  <c r="K31" i="4"/>
  <c r="L31" i="4"/>
  <c r="AC21" i="4"/>
  <c r="AD21" i="4"/>
  <c r="AE8" i="4"/>
  <c r="AF8" i="4"/>
  <c r="AE9" i="4"/>
  <c r="AF9" i="4"/>
  <c r="AE10" i="4"/>
  <c r="AF10" i="4"/>
  <c r="AE11" i="4"/>
  <c r="AF11" i="4"/>
  <c r="AE12" i="4"/>
  <c r="AF12" i="4"/>
  <c r="AE13" i="4"/>
  <c r="AF13" i="4"/>
  <c r="AE14" i="4"/>
  <c r="AF14" i="4"/>
  <c r="AE15" i="4"/>
  <c r="AF15" i="4"/>
  <c r="AE16" i="4"/>
  <c r="AF16" i="4"/>
  <c r="AE17" i="4"/>
  <c r="AF17" i="4"/>
  <c r="AE18" i="4"/>
  <c r="AF18" i="4"/>
  <c r="AE7" i="4"/>
  <c r="W8" i="4"/>
  <c r="X8" i="4"/>
  <c r="W9" i="4"/>
  <c r="X9" i="4"/>
  <c r="W10" i="4"/>
  <c r="X10" i="4"/>
  <c r="W11" i="4"/>
  <c r="X11" i="4"/>
  <c r="W12" i="4"/>
  <c r="X12" i="4"/>
  <c r="W13" i="4"/>
  <c r="X13" i="4"/>
  <c r="W14" i="4"/>
  <c r="X14" i="4"/>
  <c r="W15" i="4"/>
  <c r="X15" i="4"/>
  <c r="W16" i="4"/>
  <c r="X16" i="4"/>
  <c r="W17" i="4"/>
  <c r="X17" i="4"/>
  <c r="W18" i="4"/>
  <c r="X18" i="4"/>
  <c r="X7" i="4"/>
  <c r="W7" i="4"/>
  <c r="K8" i="4"/>
  <c r="L8" i="4"/>
  <c r="K9" i="4"/>
  <c r="L9" i="4"/>
  <c r="K10" i="4"/>
  <c r="L10" i="4"/>
  <c r="K11" i="4"/>
  <c r="L11" i="4"/>
  <c r="K12" i="4"/>
  <c r="L12" i="4"/>
  <c r="K13" i="4"/>
  <c r="L13" i="4"/>
  <c r="K14" i="4"/>
  <c r="L14" i="4"/>
  <c r="K15" i="4"/>
  <c r="L15" i="4"/>
  <c r="K16" i="4"/>
  <c r="L16" i="4"/>
  <c r="AH16" i="4" s="1"/>
  <c r="K17" i="4"/>
  <c r="L17" i="4"/>
  <c r="K18" i="4"/>
  <c r="L18" i="4"/>
  <c r="L7" i="4"/>
  <c r="K7" i="4"/>
  <c r="AH27" i="4" l="1"/>
  <c r="AG26" i="4"/>
  <c r="DU33" i="4"/>
  <c r="DQ33" i="4"/>
  <c r="DM33" i="4"/>
  <c r="DI33" i="4"/>
  <c r="DE33" i="4"/>
  <c r="DA33" i="4"/>
  <c r="CW33" i="4"/>
  <c r="CS33" i="4"/>
  <c r="CO33" i="4"/>
  <c r="CK33" i="4"/>
  <c r="CG33" i="4"/>
  <c r="CC33" i="4"/>
  <c r="BY33" i="4"/>
  <c r="BU33" i="4"/>
  <c r="BQ33" i="4"/>
  <c r="BM33" i="4"/>
  <c r="BI33" i="4"/>
  <c r="BE33" i="4"/>
  <c r="BA33" i="4"/>
  <c r="AW33" i="4"/>
  <c r="AS33" i="4"/>
  <c r="AO33" i="4"/>
  <c r="AH26" i="4"/>
  <c r="AG28" i="4"/>
  <c r="AH28" i="4"/>
  <c r="AH24" i="4"/>
  <c r="AG24" i="4"/>
  <c r="E33" i="4"/>
  <c r="V33" i="4"/>
  <c r="AH23" i="4"/>
  <c r="AG23" i="4"/>
  <c r="AH29" i="4"/>
  <c r="AG29" i="4"/>
  <c r="AH30" i="4"/>
  <c r="AG30" i="4"/>
  <c r="J33" i="4"/>
  <c r="G33" i="4"/>
  <c r="C33" i="4"/>
  <c r="Z33" i="4"/>
  <c r="AG25" i="4"/>
  <c r="AG27" i="4"/>
  <c r="Y33" i="4"/>
  <c r="U33" i="4"/>
  <c r="AD33" i="4"/>
  <c r="AH19" i="4"/>
  <c r="AG19" i="4"/>
  <c r="AC33" i="4"/>
  <c r="AK33" i="4"/>
  <c r="AL33" i="4"/>
  <c r="AI33" i="4"/>
  <c r="AJ33" i="4"/>
  <c r="H33" i="4"/>
  <c r="AB33" i="4"/>
  <c r="AF32" i="4"/>
  <c r="AE32" i="4"/>
  <c r="AH20" i="4"/>
  <c r="AG20" i="4"/>
  <c r="W21" i="4"/>
  <c r="AE21" i="4"/>
  <c r="X21" i="4"/>
  <c r="K21" i="4"/>
  <c r="L21" i="4"/>
  <c r="D33" i="4"/>
  <c r="T33" i="4"/>
  <c r="S33" i="4"/>
  <c r="R33" i="4"/>
  <c r="Q33" i="4"/>
  <c r="P33" i="4"/>
  <c r="O33" i="4"/>
  <c r="N33" i="4"/>
  <c r="M33" i="4"/>
  <c r="DT33" i="4"/>
  <c r="DP33" i="4"/>
  <c r="DL33" i="4"/>
  <c r="DH33" i="4"/>
  <c r="DD33" i="4"/>
  <c r="CZ33" i="4"/>
  <c r="CV33" i="4"/>
  <c r="CR33" i="4"/>
  <c r="CN33" i="4"/>
  <c r="CJ33" i="4"/>
  <c r="CF33" i="4"/>
  <c r="CB33" i="4"/>
  <c r="BX33" i="4"/>
  <c r="BT33" i="4"/>
  <c r="BP33" i="4"/>
  <c r="BL33" i="4"/>
  <c r="BH33" i="4"/>
  <c r="BD33" i="4"/>
  <c r="AZ33" i="4"/>
  <c r="AV33" i="4"/>
  <c r="AR33" i="4"/>
  <c r="AN33" i="4"/>
  <c r="AG7" i="4"/>
  <c r="DS33" i="4"/>
  <c r="DG33" i="4"/>
  <c r="CY33" i="4"/>
  <c r="CQ33" i="4"/>
  <c r="CE33" i="4"/>
  <c r="BW33" i="4"/>
  <c r="BK33" i="4"/>
  <c r="BC33" i="4"/>
  <c r="AQ33" i="4"/>
  <c r="DO33" i="4"/>
  <c r="DK33" i="4"/>
  <c r="DC33" i="4"/>
  <c r="CU33" i="4"/>
  <c r="CM33" i="4"/>
  <c r="CI33" i="4"/>
  <c r="CA33" i="4"/>
  <c r="BS33" i="4"/>
  <c r="BO33" i="4"/>
  <c r="BG33" i="4"/>
  <c r="AY33" i="4"/>
  <c r="AU33" i="4"/>
  <c r="AM33" i="4"/>
  <c r="DR33" i="4"/>
  <c r="DN33" i="4"/>
  <c r="DJ33" i="4"/>
  <c r="DF33" i="4"/>
  <c r="DB33" i="4"/>
  <c r="CX33" i="4"/>
  <c r="CT33" i="4"/>
  <c r="CP33" i="4"/>
  <c r="CL33" i="4"/>
  <c r="CH33" i="4"/>
  <c r="CD33" i="4"/>
  <c r="BZ33" i="4"/>
  <c r="BV33" i="4"/>
  <c r="BR33" i="4"/>
  <c r="BN33" i="4"/>
  <c r="BJ33" i="4"/>
  <c r="BF33" i="4"/>
  <c r="BB33" i="4"/>
  <c r="AX33" i="4"/>
  <c r="AT33" i="4"/>
  <c r="AP33" i="4"/>
  <c r="AG12" i="4"/>
  <c r="AG8" i="4"/>
  <c r="AG16" i="4"/>
  <c r="AG15" i="4"/>
  <c r="AG11" i="4"/>
  <c r="AH18" i="4"/>
  <c r="AH14" i="4"/>
  <c r="AH10" i="4"/>
  <c r="AG18" i="4"/>
  <c r="AG14" i="4"/>
  <c r="AG10" i="4"/>
  <c r="AH17" i="4"/>
  <c r="AH13" i="4"/>
  <c r="AH9" i="4"/>
  <c r="AG13" i="4"/>
  <c r="AG9" i="4"/>
  <c r="AH12" i="4"/>
  <c r="AH8" i="4"/>
  <c r="AH15" i="4"/>
  <c r="AH11" i="4"/>
  <c r="AG17" i="4"/>
  <c r="L22" i="4"/>
  <c r="L32" i="4" s="1"/>
  <c r="L33" i="4" l="1"/>
  <c r="AE33" i="4"/>
  <c r="AG21" i="4"/>
  <c r="AG31" i="4"/>
  <c r="AH31" i="4" l="1"/>
  <c r="X22" i="4"/>
  <c r="X32" i="4" s="1"/>
  <c r="X33" i="4" s="1"/>
  <c r="W22" i="4" l="1"/>
  <c r="W32" i="4" s="1"/>
  <c r="W33" i="4" s="1"/>
  <c r="K22" i="4"/>
  <c r="AF7" i="4"/>
  <c r="AF21" i="4" s="1"/>
  <c r="AF33" i="4" s="1"/>
  <c r="AH7" i="4" l="1"/>
  <c r="AH21" i="4" s="1"/>
  <c r="AG22" i="4"/>
  <c r="AH22" i="4"/>
  <c r="AH32" i="4" s="1"/>
  <c r="K32" i="4"/>
  <c r="K33" i="4" s="1"/>
  <c r="AH33" i="4" l="1"/>
  <c r="AG32" i="4"/>
  <c r="AG33" i="4" s="1"/>
</calcChain>
</file>

<file path=xl/sharedStrings.xml><?xml version="1.0" encoding="utf-8"?>
<sst xmlns="http://schemas.openxmlformats.org/spreadsheetml/2006/main" count="88" uniqueCount="54">
  <si>
    <t>№</t>
  </si>
  <si>
    <t>1 клас</t>
  </si>
  <si>
    <t>2 клас</t>
  </si>
  <si>
    <t>3 клас</t>
  </si>
  <si>
    <t>4 клас</t>
  </si>
  <si>
    <t>5 клас</t>
  </si>
  <si>
    <t>6 клас</t>
  </si>
  <si>
    <t>7 клас</t>
  </si>
  <si>
    <t>8 клас</t>
  </si>
  <si>
    <t>9 клас</t>
  </si>
  <si>
    <t>10 клас</t>
  </si>
  <si>
    <t>11 клас</t>
  </si>
  <si>
    <t>класів</t>
  </si>
  <si>
    <t>учнів</t>
  </si>
  <si>
    <t>ГПД</t>
  </si>
  <si>
    <t>ІІ зміна</t>
  </si>
  <si>
    <t>груп</t>
  </si>
  <si>
    <t>12 клас</t>
  </si>
  <si>
    <t xml:space="preserve">Назва закладу                                    </t>
  </si>
  <si>
    <t>Разом</t>
  </si>
  <si>
    <t>Мережа  закладів загальної середньої освіти  Броварської міської територіальної громади</t>
  </si>
  <si>
    <t>Всього комунальної власності</t>
  </si>
  <si>
    <t>Всього приватної власності</t>
  </si>
  <si>
    <t>Броварський ліцей № 1 </t>
  </si>
  <si>
    <t>Броварський ліцей  № 3 </t>
  </si>
  <si>
    <t>Броварський ліцей № 6</t>
  </si>
  <si>
    <t>Броварський ліцей № 7</t>
  </si>
  <si>
    <t>Броварський ліцей № 8</t>
  </si>
  <si>
    <t>Броварський ліцей № 9</t>
  </si>
  <si>
    <t>Броварський ліцей № 10</t>
  </si>
  <si>
    <t>Броварський ліцей № 11</t>
  </si>
  <si>
    <t xml:space="preserve">Княжицький ліцей </t>
  </si>
  <si>
    <t>Броварський ліцей № 4 
ім. С.І. Олійника</t>
  </si>
  <si>
    <t>Броварський ліцей № 5 
ім. Василя Стуса</t>
  </si>
  <si>
    <t>Броварський ліцей № 2 
ім. В.О. Сухомлинського</t>
  </si>
  <si>
    <t>Міський голова                                                                                                                                                              Ігор САПОЖКО</t>
  </si>
  <si>
    <t>Разом
1-4  класи</t>
  </si>
  <si>
    <t>Разом 
5-9  класи</t>
  </si>
  <si>
    <r>
      <rPr>
        <b/>
        <sz val="28"/>
        <rFont val="Times New Roman"/>
        <family val="1"/>
        <charset val="204"/>
      </rPr>
      <t>Разом  
10-11 клас</t>
    </r>
    <r>
      <rPr>
        <sz val="28"/>
        <rFont val="Times New Roman"/>
        <family val="1"/>
        <charset val="204"/>
      </rPr>
      <t>и</t>
    </r>
  </si>
  <si>
    <t>Усього 
1-11 класи</t>
  </si>
  <si>
    <t>ПЗ ЗЗСО «Броварська гімназія «Юнік»</t>
  </si>
  <si>
    <t>ПЗ ЗЗСО «Ліцей  «Перспективи»</t>
  </si>
  <si>
    <t>ПО «Броварський ліцей Просвіта»</t>
  </si>
  <si>
    <t>ТОВ «ЗЗСО-гімназія «Фортуна»</t>
  </si>
  <si>
    <t>ТОВ «Центр корекції і розвитку дитини "Сіалія»</t>
  </si>
  <si>
    <t>Опорний заклад освіти Требухівський ліцей</t>
  </si>
  <si>
    <t xml:space="preserve">ТОВ «Українська гімназія  «Мозаїка»   </t>
  </si>
  <si>
    <t>ТОВ «Броварський ліцей «Мономакс»</t>
  </si>
  <si>
    <t xml:space="preserve">на 2026/2027 навчальний рік </t>
  </si>
  <si>
    <t>Початкова школа №12</t>
  </si>
  <si>
    <t>ТОВ "Приватна Броварська гімназія "Лексі"</t>
  </si>
  <si>
    <t>ПЗ «Броварський ліцей «Юнік»</t>
  </si>
  <si>
    <t>ПУ "ПЗ ЗЗСО «Броварський ліцей  «Перспективи»</t>
  </si>
  <si>
    <t xml:space="preserve">Додаток 1
ЗАТВЕРДЖЕНО
Рішення виконавчого комітету 
Броварської міської ради                                                                                                                                   Броварського району Київської області 
від     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</si>
</sst>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8"/>
      <color indexed="10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18"/>
      <name val="Arial"/>
      <family val="2"/>
      <charset val="204"/>
    </font>
    <font>
      <sz val="18"/>
      <color indexed="10"/>
      <name val="Arial"/>
      <family val="2"/>
      <charset val="204"/>
    </font>
    <font>
      <b/>
      <sz val="22"/>
      <name val="Times New Roman"/>
      <family val="1"/>
      <charset val="204"/>
    </font>
    <font>
      <b/>
      <sz val="10"/>
      <name val="Arial"/>
      <family val="2"/>
      <charset val="204"/>
    </font>
    <font>
      <b/>
      <sz val="18"/>
      <color rgb="FFFF0000"/>
      <name val="Arial"/>
      <family val="2"/>
      <charset val="204"/>
    </font>
    <font>
      <sz val="22"/>
      <name val="Times New Roman"/>
      <family val="1"/>
      <charset val="204"/>
    </font>
    <font>
      <sz val="22"/>
      <color indexed="10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28"/>
      <name val="Arial"/>
      <family val="2"/>
      <charset val="204"/>
    </font>
    <font>
      <sz val="24"/>
      <name val="Arial"/>
      <family val="2"/>
      <charset val="204"/>
    </font>
    <font>
      <sz val="28"/>
      <name val="Arial"/>
      <family val="2"/>
      <charset val="204"/>
    </font>
    <font>
      <sz val="28"/>
      <name val="Times New Roman"/>
      <family val="1"/>
      <charset val="204"/>
    </font>
    <font>
      <sz val="18"/>
      <color rgb="FFFF0000"/>
      <name val="Arial"/>
      <family val="2"/>
      <charset val="204"/>
    </font>
    <font>
      <sz val="16"/>
      <name val="Times New Roman"/>
      <family val="1"/>
      <charset val="204"/>
    </font>
    <font>
      <sz val="24"/>
      <color indexed="10"/>
      <name val="Arial"/>
      <family val="2"/>
      <charset val="204"/>
    </font>
    <font>
      <b/>
      <sz val="36"/>
      <name val="Times New Roman"/>
      <family val="1"/>
      <charset val="204"/>
    </font>
    <font>
      <sz val="36"/>
      <name val="Times New Roman"/>
      <family val="1"/>
      <charset val="204"/>
    </font>
    <font>
      <sz val="36"/>
      <color theme="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32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29"/>
      <name val="Times New Roman"/>
      <family val="1"/>
      <charset val="204"/>
    </font>
    <font>
      <sz val="24"/>
      <name val="Times New Roman"/>
      <family val="1"/>
      <charset val="204"/>
    </font>
    <font>
      <sz val="3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3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6" fillId="0" borderId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Border="1"/>
    <xf numFmtId="0" fontId="5" fillId="0" borderId="0" xfId="0" applyFont="1"/>
    <xf numFmtId="0" fontId="4" fillId="0" borderId="0" xfId="0" applyFont="1"/>
    <xf numFmtId="1" fontId="1" fillId="0" borderId="0" xfId="0" applyNumberFormat="1" applyFont="1"/>
    <xf numFmtId="0" fontId="6" fillId="2" borderId="0" xfId="0" applyFont="1" applyFill="1"/>
    <xf numFmtId="0" fontId="7" fillId="2" borderId="0" xfId="0" applyFont="1" applyFill="1"/>
    <xf numFmtId="0" fontId="6" fillId="2" borderId="8" xfId="0" applyFont="1" applyFill="1" applyBorder="1" applyAlignment="1">
      <alignment horizontal="center" vertical="center" textRotation="90" wrapText="1"/>
    </xf>
    <xf numFmtId="0" fontId="6" fillId="2" borderId="5" xfId="0" applyFont="1" applyFill="1" applyBorder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1" fontId="11" fillId="0" borderId="0" xfId="0" applyNumberFormat="1" applyFont="1" applyBorder="1"/>
    <xf numFmtId="0" fontId="11" fillId="0" borderId="0" xfId="0" applyFont="1"/>
    <xf numFmtId="0" fontId="16" fillId="0" borderId="0" xfId="0" applyFont="1"/>
    <xf numFmtId="0" fontId="10" fillId="0" borderId="0" xfId="0" applyFont="1" applyFill="1"/>
    <xf numFmtId="0" fontId="8" fillId="0" borderId="0" xfId="0" applyFont="1" applyBorder="1"/>
    <xf numFmtId="0" fontId="9" fillId="0" borderId="0" xfId="0" applyFont="1" applyFill="1"/>
    <xf numFmtId="0" fontId="7" fillId="2" borderId="0" xfId="0" applyFont="1" applyFill="1" applyBorder="1"/>
    <xf numFmtId="0" fontId="9" fillId="0" borderId="0" xfId="0" applyFont="1" applyFill="1" applyBorder="1"/>
    <xf numFmtId="0" fontId="18" fillId="2" borderId="0" xfId="0" applyFont="1" applyFill="1" applyBorder="1"/>
    <xf numFmtId="0" fontId="20" fillId="2" borderId="7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1" fontId="17" fillId="2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textRotation="90" wrapText="1"/>
    </xf>
    <xf numFmtId="0" fontId="13" fillId="4" borderId="2" xfId="0" applyFont="1" applyFill="1" applyBorder="1" applyAlignment="1">
      <alignment horizontal="center" vertical="center" textRotation="90" wrapText="1"/>
    </xf>
    <xf numFmtId="0" fontId="13" fillId="3" borderId="2" xfId="0" applyFont="1" applyFill="1" applyBorder="1" applyAlignment="1">
      <alignment horizontal="center" vertical="center" textRotation="90" wrapText="1"/>
    </xf>
    <xf numFmtId="1" fontId="13" fillId="4" borderId="2" xfId="0" applyNumberFormat="1" applyFont="1" applyFill="1" applyBorder="1" applyAlignment="1">
      <alignment horizontal="center" vertical="center"/>
    </xf>
    <xf numFmtId="1" fontId="13" fillId="3" borderId="2" xfId="0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1" fontId="13" fillId="4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1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15" fillId="0" borderId="0" xfId="0" applyFont="1"/>
    <xf numFmtId="0" fontId="20" fillId="2" borderId="1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/>
    </xf>
    <xf numFmtId="0" fontId="13" fillId="2" borderId="9" xfId="0" applyNumberFormat="1" applyFont="1" applyFill="1" applyBorder="1" applyAlignment="1">
      <alignment horizontal="center" vertical="center"/>
    </xf>
    <xf numFmtId="0" fontId="13" fillId="0" borderId="9" xfId="0" applyNumberFormat="1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2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/>
    </xf>
    <xf numFmtId="0" fontId="31" fillId="4" borderId="2" xfId="0" applyFont="1" applyFill="1" applyBorder="1" applyAlignment="1">
      <alignment horizontal="center" vertical="center"/>
    </xf>
    <xf numFmtId="1" fontId="31" fillId="4" borderId="2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32" fillId="5" borderId="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2" borderId="14" xfId="0" applyFont="1" applyFill="1" applyBorder="1" applyAlignment="1">
      <alignment horizontal="center" vertical="center" wrapText="1"/>
    </xf>
    <xf numFmtId="0" fontId="22" fillId="0" borderId="0" xfId="0" applyFont="1" applyBorder="1" applyAlignment="1"/>
    <xf numFmtId="0" fontId="23" fillId="0" borderId="0" xfId="0" applyFont="1" applyBorder="1" applyAlignment="1"/>
    <xf numFmtId="0" fontId="13" fillId="4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right" vertical="center"/>
    </xf>
    <xf numFmtId="0" fontId="21" fillId="4" borderId="6" xfId="0" applyFont="1" applyFill="1" applyBorder="1" applyAlignment="1">
      <alignment horizontal="right" vertical="center"/>
    </xf>
    <xf numFmtId="0" fontId="27" fillId="0" borderId="7" xfId="0" applyFont="1" applyFill="1" applyBorder="1" applyAlignment="1">
      <alignment horizontal="center" vertical="center" wrapText="1"/>
    </xf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U36"/>
  <sheetViews>
    <sheetView tabSelected="1" topLeftCell="A10" zoomScale="30" zoomScaleNormal="30" zoomScaleSheetLayoutView="35" zoomScalePageLayoutView="25" workbookViewId="0">
      <selection activeCell="O18" sqref="O18"/>
    </sheetView>
  </sheetViews>
  <sheetFormatPr defaultColWidth="19.42578125" defaultRowHeight="14.25" x14ac:dyDescent="0.2"/>
  <cols>
    <col min="1" max="1" width="8.28515625" style="54" customWidth="1"/>
    <col min="2" max="2" width="56.42578125" style="55" customWidth="1"/>
    <col min="3" max="3" width="11.85546875" style="1" customWidth="1"/>
    <col min="4" max="4" width="16.5703125" style="1" bestFit="1" customWidth="1"/>
    <col min="5" max="5" width="11.140625" style="1" customWidth="1"/>
    <col min="6" max="6" width="16.7109375" style="1" customWidth="1"/>
    <col min="7" max="7" width="11.28515625" style="1" customWidth="1"/>
    <col min="8" max="8" width="16.42578125" style="1" customWidth="1"/>
    <col min="9" max="9" width="10.42578125" style="1" customWidth="1"/>
    <col min="10" max="10" width="15.5703125" style="1" customWidth="1"/>
    <col min="11" max="11" width="15.28515625" style="1" customWidth="1"/>
    <col min="12" max="12" width="17.28515625" style="1" bestFit="1" customWidth="1"/>
    <col min="13" max="13" width="10.7109375" style="1" customWidth="1"/>
    <col min="14" max="14" width="16.140625" style="1" customWidth="1"/>
    <col min="15" max="15" width="10.28515625" style="1" customWidth="1"/>
    <col min="16" max="16" width="16.7109375" style="1" customWidth="1"/>
    <col min="17" max="17" width="9.7109375" style="1" customWidth="1"/>
    <col min="18" max="18" width="16.7109375" style="1" customWidth="1"/>
    <col min="19" max="19" width="10.140625" style="1" customWidth="1"/>
    <col min="20" max="20" width="17.28515625" style="1" bestFit="1" customWidth="1"/>
    <col min="21" max="21" width="11.7109375" style="1" customWidth="1"/>
    <col min="22" max="22" width="16.7109375" style="1" customWidth="1"/>
    <col min="23" max="23" width="16.42578125" style="1" customWidth="1"/>
    <col min="24" max="24" width="17.28515625" style="1" customWidth="1"/>
    <col min="25" max="25" width="12.7109375" style="1" customWidth="1"/>
    <col min="26" max="26" width="15.7109375" style="5" customWidth="1"/>
    <col min="27" max="27" width="12.85546875" style="5" customWidth="1"/>
    <col min="28" max="28" width="16.42578125" style="5" customWidth="1"/>
    <col min="29" max="29" width="6.42578125" style="1" hidden="1" customWidth="1"/>
    <col min="30" max="30" width="7.7109375" style="1" hidden="1" customWidth="1"/>
    <col min="31" max="31" width="13.7109375" style="1" customWidth="1"/>
    <col min="32" max="32" width="18.140625" style="1" customWidth="1"/>
    <col min="33" max="33" width="14.28515625" style="1" customWidth="1"/>
    <col min="34" max="34" width="19.7109375" style="1" customWidth="1"/>
    <col min="35" max="35" width="12.28515625" style="1" customWidth="1"/>
    <col min="36" max="36" width="16" style="1" customWidth="1"/>
    <col min="37" max="37" width="13.28515625" style="1" customWidth="1"/>
    <col min="38" max="38" width="19.7109375" style="1" customWidth="1"/>
    <col min="39" max="39" width="2.5703125" style="1" hidden="1" customWidth="1"/>
    <col min="40" max="40" width="3.85546875" style="1" hidden="1" customWidth="1"/>
    <col min="41" max="68" width="9.140625" style="1" hidden="1" customWidth="1"/>
    <col min="69" max="69" width="4.7109375" style="1" hidden="1" customWidth="1"/>
    <col min="70" max="90" width="9.140625" style="1" hidden="1" customWidth="1"/>
    <col min="91" max="91" width="8.42578125" style="1" hidden="1" customWidth="1"/>
    <col min="92" max="97" width="9.140625" style="1" hidden="1" customWidth="1"/>
    <col min="98" max="98" width="5" style="1" hidden="1" customWidth="1"/>
    <col min="99" max="125" width="9.140625" style="1" hidden="1" customWidth="1"/>
    <col min="126" max="16384" width="19.42578125" style="1"/>
  </cols>
  <sheetData>
    <row r="1" spans="1:125" ht="239.25" customHeight="1" x14ac:dyDescent="0.55000000000000004">
      <c r="AB1" s="95" t="s">
        <v>53</v>
      </c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</row>
    <row r="2" spans="1:125" ht="48" customHeight="1" x14ac:dyDescent="0.6">
      <c r="A2" s="99" t="s">
        <v>20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</row>
    <row r="3" spans="1:125" ht="40.5" customHeight="1" x14ac:dyDescent="0.6">
      <c r="A3" s="99" t="s">
        <v>48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</row>
    <row r="4" spans="1:125" s="14" customFormat="1" ht="22.5" customHeight="1" thickBot="1" x14ac:dyDescent="0.5">
      <c r="A4" s="97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</row>
    <row r="5" spans="1:125" s="69" customFormat="1" ht="78.75" customHeight="1" thickBot="1" x14ac:dyDescent="0.3">
      <c r="A5" s="92" t="s">
        <v>0</v>
      </c>
      <c r="B5" s="91" t="s">
        <v>18</v>
      </c>
      <c r="C5" s="92" t="s">
        <v>1</v>
      </c>
      <c r="D5" s="92"/>
      <c r="E5" s="92" t="s">
        <v>2</v>
      </c>
      <c r="F5" s="92"/>
      <c r="G5" s="92" t="s">
        <v>3</v>
      </c>
      <c r="H5" s="92"/>
      <c r="I5" s="92" t="s">
        <v>4</v>
      </c>
      <c r="J5" s="92"/>
      <c r="K5" s="103" t="s">
        <v>36</v>
      </c>
      <c r="L5" s="103"/>
      <c r="M5" s="92" t="s">
        <v>5</v>
      </c>
      <c r="N5" s="92"/>
      <c r="O5" s="92" t="s">
        <v>6</v>
      </c>
      <c r="P5" s="92"/>
      <c r="Q5" s="92" t="s">
        <v>7</v>
      </c>
      <c r="R5" s="92"/>
      <c r="S5" s="92" t="s">
        <v>8</v>
      </c>
      <c r="T5" s="92"/>
      <c r="U5" s="92" t="s">
        <v>9</v>
      </c>
      <c r="V5" s="92"/>
      <c r="W5" s="103" t="s">
        <v>37</v>
      </c>
      <c r="X5" s="104"/>
      <c r="Y5" s="92" t="s">
        <v>10</v>
      </c>
      <c r="Z5" s="92"/>
      <c r="AA5" s="92" t="s">
        <v>11</v>
      </c>
      <c r="AB5" s="92"/>
      <c r="AC5" s="92" t="s">
        <v>17</v>
      </c>
      <c r="AD5" s="92"/>
      <c r="AE5" s="104" t="s">
        <v>38</v>
      </c>
      <c r="AF5" s="104"/>
      <c r="AG5" s="105" t="s">
        <v>39</v>
      </c>
      <c r="AH5" s="105"/>
      <c r="AI5" s="90" t="s">
        <v>14</v>
      </c>
      <c r="AJ5" s="90"/>
      <c r="AK5" s="90" t="s">
        <v>15</v>
      </c>
      <c r="AL5" s="90"/>
      <c r="AM5" s="68"/>
      <c r="AN5" s="68"/>
      <c r="AO5" s="68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</row>
    <row r="6" spans="1:125" s="6" customFormat="1" ht="104.25" customHeight="1" thickBot="1" x14ac:dyDescent="0.4">
      <c r="A6" s="92"/>
      <c r="B6" s="91"/>
      <c r="C6" s="44" t="s">
        <v>12</v>
      </c>
      <c r="D6" s="44" t="s">
        <v>13</v>
      </c>
      <c r="E6" s="44" t="s">
        <v>12</v>
      </c>
      <c r="F6" s="44" t="s">
        <v>13</v>
      </c>
      <c r="G6" s="44" t="s">
        <v>12</v>
      </c>
      <c r="H6" s="44" t="s">
        <v>13</v>
      </c>
      <c r="I6" s="44" t="s">
        <v>12</v>
      </c>
      <c r="J6" s="44" t="s">
        <v>13</v>
      </c>
      <c r="K6" s="45" t="s">
        <v>12</v>
      </c>
      <c r="L6" s="45" t="s">
        <v>13</v>
      </c>
      <c r="M6" s="44" t="s">
        <v>12</v>
      </c>
      <c r="N6" s="44" t="s">
        <v>13</v>
      </c>
      <c r="O6" s="44" t="s">
        <v>12</v>
      </c>
      <c r="P6" s="44" t="s">
        <v>13</v>
      </c>
      <c r="Q6" s="44" t="s">
        <v>12</v>
      </c>
      <c r="R6" s="44" t="s">
        <v>13</v>
      </c>
      <c r="S6" s="44" t="s">
        <v>12</v>
      </c>
      <c r="T6" s="44" t="s">
        <v>13</v>
      </c>
      <c r="U6" s="44" t="s">
        <v>12</v>
      </c>
      <c r="V6" s="44" t="s">
        <v>13</v>
      </c>
      <c r="W6" s="45" t="s">
        <v>12</v>
      </c>
      <c r="X6" s="45" t="s">
        <v>13</v>
      </c>
      <c r="Y6" s="44" t="s">
        <v>12</v>
      </c>
      <c r="Z6" s="44" t="s">
        <v>13</v>
      </c>
      <c r="AA6" s="44" t="s">
        <v>12</v>
      </c>
      <c r="AB6" s="44" t="s">
        <v>13</v>
      </c>
      <c r="AC6" s="44" t="s">
        <v>12</v>
      </c>
      <c r="AD6" s="44" t="s">
        <v>13</v>
      </c>
      <c r="AE6" s="45" t="s">
        <v>12</v>
      </c>
      <c r="AF6" s="45" t="s">
        <v>13</v>
      </c>
      <c r="AG6" s="46" t="s">
        <v>12</v>
      </c>
      <c r="AH6" s="46" t="s">
        <v>13</v>
      </c>
      <c r="AI6" s="44" t="s">
        <v>16</v>
      </c>
      <c r="AJ6" s="44" t="s">
        <v>13</v>
      </c>
      <c r="AK6" s="44" t="s">
        <v>12</v>
      </c>
      <c r="AL6" s="44" t="s">
        <v>13</v>
      </c>
      <c r="AM6" s="9"/>
      <c r="AN6" s="9"/>
      <c r="AO6" s="9"/>
      <c r="AP6" s="8" t="s">
        <v>13</v>
      </c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</row>
    <row r="7" spans="1:125" s="7" customFormat="1" ht="57.75" customHeight="1" x14ac:dyDescent="0.35">
      <c r="A7" s="65">
        <v>1</v>
      </c>
      <c r="B7" s="71" t="s">
        <v>23</v>
      </c>
      <c r="C7" s="73">
        <v>2</v>
      </c>
      <c r="D7" s="73">
        <v>44</v>
      </c>
      <c r="E7" s="73">
        <v>2</v>
      </c>
      <c r="F7" s="73">
        <v>44</v>
      </c>
      <c r="G7" s="73">
        <v>2</v>
      </c>
      <c r="H7" s="73">
        <v>48</v>
      </c>
      <c r="I7" s="73">
        <v>2</v>
      </c>
      <c r="J7" s="73">
        <v>53</v>
      </c>
      <c r="K7" s="72">
        <f>SUM(C7,E7,G7,I7)</f>
        <v>8</v>
      </c>
      <c r="L7" s="72">
        <f>SUM(D7,F7,H7,J7)</f>
        <v>189</v>
      </c>
      <c r="M7" s="73">
        <v>3</v>
      </c>
      <c r="N7" s="73">
        <v>71</v>
      </c>
      <c r="O7" s="73">
        <v>3</v>
      </c>
      <c r="P7" s="73">
        <v>68</v>
      </c>
      <c r="Q7" s="73">
        <v>2</v>
      </c>
      <c r="R7" s="73">
        <v>59</v>
      </c>
      <c r="S7" s="73">
        <v>4</v>
      </c>
      <c r="T7" s="73">
        <v>75</v>
      </c>
      <c r="U7" s="73">
        <v>3</v>
      </c>
      <c r="V7" s="73">
        <v>74</v>
      </c>
      <c r="W7" s="72">
        <f>SUM(M7,O7,Q7,S7,U7)</f>
        <v>15</v>
      </c>
      <c r="X7" s="72">
        <f>SUM(N7,P7,R7,T7,V7)</f>
        <v>347</v>
      </c>
      <c r="Y7" s="73">
        <v>1</v>
      </c>
      <c r="Z7" s="73">
        <v>43</v>
      </c>
      <c r="AA7" s="73">
        <v>2</v>
      </c>
      <c r="AB7" s="73">
        <v>46</v>
      </c>
      <c r="AC7" s="73"/>
      <c r="AD7" s="73"/>
      <c r="AE7" s="47">
        <f t="shared" ref="AE7" si="0">Y7+AA7</f>
        <v>3</v>
      </c>
      <c r="AF7" s="47">
        <f t="shared" ref="AF7" si="1">Z7+AB7</f>
        <v>89</v>
      </c>
      <c r="AG7" s="48">
        <f>SUM(K7,W7,AE7)</f>
        <v>26</v>
      </c>
      <c r="AH7" s="48">
        <f>SUM(L7,X7,AF7)</f>
        <v>625</v>
      </c>
      <c r="AI7" s="38">
        <v>3</v>
      </c>
      <c r="AJ7" s="38">
        <v>90</v>
      </c>
      <c r="AK7" s="38">
        <v>7</v>
      </c>
      <c r="AL7" s="38">
        <v>179</v>
      </c>
      <c r="AM7" s="21"/>
      <c r="AN7" s="22"/>
      <c r="AO7" s="23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</row>
    <row r="8" spans="1:125" s="7" customFormat="1" ht="57.75" customHeight="1" x14ac:dyDescent="0.35">
      <c r="A8" s="65">
        <v>2</v>
      </c>
      <c r="B8" s="71" t="s">
        <v>34</v>
      </c>
      <c r="C8" s="38">
        <v>4</v>
      </c>
      <c r="D8" s="38">
        <v>102</v>
      </c>
      <c r="E8" s="38">
        <v>4</v>
      </c>
      <c r="F8" s="38">
        <v>92</v>
      </c>
      <c r="G8" s="38">
        <v>5</v>
      </c>
      <c r="H8" s="38">
        <v>114</v>
      </c>
      <c r="I8" s="38">
        <v>5</v>
      </c>
      <c r="J8" s="38">
        <v>149</v>
      </c>
      <c r="K8" s="72">
        <f t="shared" ref="K8:K18" si="2">SUM(C8,E8,G8,I8)</f>
        <v>18</v>
      </c>
      <c r="L8" s="72">
        <f t="shared" ref="L8:L18" si="3">SUM(D8,F8,H8,J8)</f>
        <v>457</v>
      </c>
      <c r="M8" s="38">
        <v>5</v>
      </c>
      <c r="N8" s="38">
        <v>148</v>
      </c>
      <c r="O8" s="38">
        <v>6</v>
      </c>
      <c r="P8" s="38">
        <v>170</v>
      </c>
      <c r="Q8" s="38">
        <v>6</v>
      </c>
      <c r="R8" s="38">
        <v>173</v>
      </c>
      <c r="S8" s="38">
        <v>7</v>
      </c>
      <c r="T8" s="38">
        <v>173</v>
      </c>
      <c r="U8" s="38">
        <v>7</v>
      </c>
      <c r="V8" s="38">
        <v>177</v>
      </c>
      <c r="W8" s="72">
        <f t="shared" ref="W8:W18" si="4">SUM(M8,O8,Q8,S8,U8)</f>
        <v>31</v>
      </c>
      <c r="X8" s="72">
        <f t="shared" ref="X8:X18" si="5">SUM(N8,P8,R8,T8,V8)</f>
        <v>841</v>
      </c>
      <c r="Y8" s="38">
        <v>3</v>
      </c>
      <c r="Z8" s="39">
        <v>98</v>
      </c>
      <c r="AA8" s="39">
        <v>3</v>
      </c>
      <c r="AB8" s="39">
        <v>107</v>
      </c>
      <c r="AC8" s="38"/>
      <c r="AD8" s="38"/>
      <c r="AE8" s="47">
        <f t="shared" ref="AE8:AE18" si="6">Y8+AA8</f>
        <v>6</v>
      </c>
      <c r="AF8" s="47">
        <f t="shared" ref="AF8:AF18" si="7">Z8+AB8</f>
        <v>205</v>
      </c>
      <c r="AG8" s="48">
        <f t="shared" ref="AG8:AG18" si="8">SUM(K8,W8,AE8)</f>
        <v>55</v>
      </c>
      <c r="AH8" s="48">
        <f t="shared" ref="AH8:AH18" si="9">SUM(L8,X8,AF8)</f>
        <v>1503</v>
      </c>
      <c r="AI8" s="38">
        <v>5</v>
      </c>
      <c r="AJ8" s="38">
        <v>170</v>
      </c>
      <c r="AK8" s="38">
        <v>16</v>
      </c>
      <c r="AL8" s="38">
        <v>466</v>
      </c>
      <c r="AM8" s="25"/>
      <c r="AN8" s="26"/>
      <c r="AO8" s="27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</row>
    <row r="9" spans="1:125" s="7" customFormat="1" ht="57.75" customHeight="1" x14ac:dyDescent="0.35">
      <c r="A9" s="65">
        <v>3</v>
      </c>
      <c r="B9" s="71" t="s">
        <v>24</v>
      </c>
      <c r="C9" s="77">
        <v>2</v>
      </c>
      <c r="D9" s="77">
        <v>57</v>
      </c>
      <c r="E9" s="77">
        <v>3</v>
      </c>
      <c r="F9" s="77">
        <v>75</v>
      </c>
      <c r="G9" s="77">
        <v>3</v>
      </c>
      <c r="H9" s="77">
        <v>89</v>
      </c>
      <c r="I9" s="77">
        <v>3</v>
      </c>
      <c r="J9" s="77">
        <v>83</v>
      </c>
      <c r="K9" s="72">
        <f t="shared" si="2"/>
        <v>11</v>
      </c>
      <c r="L9" s="72">
        <f t="shared" si="3"/>
        <v>304</v>
      </c>
      <c r="M9" s="77">
        <v>3</v>
      </c>
      <c r="N9" s="77">
        <v>101</v>
      </c>
      <c r="O9" s="77">
        <v>4</v>
      </c>
      <c r="P9" s="77">
        <v>101</v>
      </c>
      <c r="Q9" s="77">
        <v>4</v>
      </c>
      <c r="R9" s="77">
        <v>113</v>
      </c>
      <c r="S9" s="77">
        <v>3</v>
      </c>
      <c r="T9" s="77">
        <v>90</v>
      </c>
      <c r="U9" s="77">
        <v>3</v>
      </c>
      <c r="V9" s="77">
        <v>82</v>
      </c>
      <c r="W9" s="72">
        <f t="shared" si="4"/>
        <v>17</v>
      </c>
      <c r="X9" s="72">
        <f t="shared" si="5"/>
        <v>487</v>
      </c>
      <c r="Y9" s="77">
        <v>1</v>
      </c>
      <c r="Z9" s="77">
        <v>33</v>
      </c>
      <c r="AA9" s="77">
        <v>2</v>
      </c>
      <c r="AB9" s="77">
        <v>56</v>
      </c>
      <c r="AC9" s="38"/>
      <c r="AD9" s="38"/>
      <c r="AE9" s="47">
        <f t="shared" si="6"/>
        <v>3</v>
      </c>
      <c r="AF9" s="47">
        <f t="shared" si="7"/>
        <v>89</v>
      </c>
      <c r="AG9" s="48">
        <f t="shared" si="8"/>
        <v>31</v>
      </c>
      <c r="AH9" s="48">
        <f t="shared" si="9"/>
        <v>880</v>
      </c>
      <c r="AI9" s="38">
        <v>6</v>
      </c>
      <c r="AJ9" s="38">
        <v>178</v>
      </c>
      <c r="AK9" s="38"/>
      <c r="AL9" s="38"/>
      <c r="AM9" s="25"/>
      <c r="AN9" s="26"/>
      <c r="AO9" s="27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</row>
    <row r="10" spans="1:125" s="7" customFormat="1" ht="57.75" customHeight="1" x14ac:dyDescent="0.35">
      <c r="A10" s="65">
        <v>4</v>
      </c>
      <c r="B10" s="64" t="s">
        <v>32</v>
      </c>
      <c r="C10" s="38">
        <v>4</v>
      </c>
      <c r="D10" s="38">
        <v>108</v>
      </c>
      <c r="E10" s="38">
        <v>4</v>
      </c>
      <c r="F10" s="38">
        <v>114</v>
      </c>
      <c r="G10" s="38">
        <v>5</v>
      </c>
      <c r="H10" s="38">
        <v>129</v>
      </c>
      <c r="I10" s="38">
        <v>4</v>
      </c>
      <c r="J10" s="38">
        <v>113</v>
      </c>
      <c r="K10" s="72">
        <f t="shared" si="2"/>
        <v>17</v>
      </c>
      <c r="L10" s="72">
        <f t="shared" si="3"/>
        <v>464</v>
      </c>
      <c r="M10" s="38">
        <v>6</v>
      </c>
      <c r="N10" s="38">
        <v>147</v>
      </c>
      <c r="O10" s="38">
        <v>6</v>
      </c>
      <c r="P10" s="38">
        <v>156</v>
      </c>
      <c r="Q10" s="38">
        <v>5</v>
      </c>
      <c r="R10" s="38">
        <v>150</v>
      </c>
      <c r="S10" s="38">
        <v>4</v>
      </c>
      <c r="T10" s="38">
        <v>123</v>
      </c>
      <c r="U10" s="38">
        <v>6</v>
      </c>
      <c r="V10" s="38">
        <v>169</v>
      </c>
      <c r="W10" s="72">
        <f t="shared" si="4"/>
        <v>27</v>
      </c>
      <c r="X10" s="72">
        <f t="shared" si="5"/>
        <v>745</v>
      </c>
      <c r="Y10" s="38">
        <v>3</v>
      </c>
      <c r="Z10" s="38">
        <v>105</v>
      </c>
      <c r="AA10" s="38">
        <v>4</v>
      </c>
      <c r="AB10" s="38">
        <v>104</v>
      </c>
      <c r="AC10" s="38"/>
      <c r="AD10" s="38"/>
      <c r="AE10" s="47">
        <f t="shared" si="6"/>
        <v>7</v>
      </c>
      <c r="AF10" s="47">
        <f t="shared" si="7"/>
        <v>209</v>
      </c>
      <c r="AG10" s="48">
        <f t="shared" si="8"/>
        <v>51</v>
      </c>
      <c r="AH10" s="48">
        <f t="shared" si="9"/>
        <v>1418</v>
      </c>
      <c r="AI10" s="38">
        <v>4</v>
      </c>
      <c r="AJ10" s="38">
        <v>122</v>
      </c>
      <c r="AK10" s="38">
        <v>24</v>
      </c>
      <c r="AL10" s="38">
        <v>566</v>
      </c>
      <c r="AM10" s="25"/>
      <c r="AN10" s="26"/>
      <c r="AO10" s="27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</row>
    <row r="11" spans="1:125" s="7" customFormat="1" ht="57.75" customHeight="1" x14ac:dyDescent="0.35">
      <c r="A11" s="65">
        <v>5</v>
      </c>
      <c r="B11" s="71" t="s">
        <v>33</v>
      </c>
      <c r="C11" s="88">
        <v>5</v>
      </c>
      <c r="D11" s="88">
        <v>139</v>
      </c>
      <c r="E11" s="88">
        <v>6</v>
      </c>
      <c r="F11" s="88">
        <v>156</v>
      </c>
      <c r="G11" s="88">
        <v>8</v>
      </c>
      <c r="H11" s="88">
        <v>198</v>
      </c>
      <c r="I11" s="88">
        <v>8</v>
      </c>
      <c r="J11" s="88">
        <v>207</v>
      </c>
      <c r="K11" s="72">
        <f t="shared" si="2"/>
        <v>27</v>
      </c>
      <c r="L11" s="72">
        <f t="shared" si="3"/>
        <v>700</v>
      </c>
      <c r="M11" s="88">
        <v>8</v>
      </c>
      <c r="N11" s="88">
        <v>237</v>
      </c>
      <c r="O11" s="88">
        <v>8</v>
      </c>
      <c r="P11" s="88">
        <v>251</v>
      </c>
      <c r="Q11" s="88">
        <v>8</v>
      </c>
      <c r="R11" s="88">
        <v>199</v>
      </c>
      <c r="S11" s="88">
        <v>7</v>
      </c>
      <c r="T11" s="88">
        <v>209</v>
      </c>
      <c r="U11" s="88">
        <v>6</v>
      </c>
      <c r="V11" s="88">
        <v>173</v>
      </c>
      <c r="W11" s="72">
        <f t="shared" si="4"/>
        <v>37</v>
      </c>
      <c r="X11" s="72">
        <f t="shared" si="5"/>
        <v>1069</v>
      </c>
      <c r="Y11" s="88">
        <v>4</v>
      </c>
      <c r="Z11" s="88">
        <v>115</v>
      </c>
      <c r="AA11" s="88">
        <v>4</v>
      </c>
      <c r="AB11" s="88">
        <v>132</v>
      </c>
      <c r="AC11" s="38"/>
      <c r="AD11" s="38"/>
      <c r="AE11" s="47">
        <f t="shared" si="6"/>
        <v>8</v>
      </c>
      <c r="AF11" s="47">
        <f t="shared" si="7"/>
        <v>247</v>
      </c>
      <c r="AG11" s="48">
        <f t="shared" si="8"/>
        <v>72</v>
      </c>
      <c r="AH11" s="48">
        <f t="shared" si="9"/>
        <v>2016</v>
      </c>
      <c r="AI11" s="38">
        <v>5</v>
      </c>
      <c r="AJ11" s="38">
        <v>175</v>
      </c>
      <c r="AK11" s="38">
        <v>39</v>
      </c>
      <c r="AL11" s="38">
        <v>1034</v>
      </c>
      <c r="AM11" s="25"/>
      <c r="AN11" s="26"/>
      <c r="AO11" s="27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</row>
    <row r="12" spans="1:125" s="7" customFormat="1" ht="57.75" customHeight="1" x14ac:dyDescent="0.35">
      <c r="A12" s="65">
        <v>6</v>
      </c>
      <c r="B12" s="83" t="s">
        <v>25</v>
      </c>
      <c r="C12" s="81">
        <v>2</v>
      </c>
      <c r="D12" s="81">
        <v>45</v>
      </c>
      <c r="E12" s="81">
        <v>2</v>
      </c>
      <c r="F12" s="81">
        <v>58</v>
      </c>
      <c r="G12" s="81">
        <v>3</v>
      </c>
      <c r="H12" s="81">
        <v>83</v>
      </c>
      <c r="I12" s="81">
        <v>3</v>
      </c>
      <c r="J12" s="81">
        <v>83</v>
      </c>
      <c r="K12" s="79">
        <f t="shared" si="2"/>
        <v>10</v>
      </c>
      <c r="L12" s="72">
        <f t="shared" si="3"/>
        <v>269</v>
      </c>
      <c r="M12" s="81">
        <v>3</v>
      </c>
      <c r="N12" s="81">
        <v>84</v>
      </c>
      <c r="O12" s="81">
        <v>4</v>
      </c>
      <c r="P12" s="81">
        <v>102</v>
      </c>
      <c r="Q12" s="81">
        <v>3</v>
      </c>
      <c r="R12" s="81">
        <v>79</v>
      </c>
      <c r="S12" s="81">
        <v>4</v>
      </c>
      <c r="T12" s="81">
        <v>113</v>
      </c>
      <c r="U12" s="81">
        <v>3</v>
      </c>
      <c r="V12" s="81">
        <v>95</v>
      </c>
      <c r="W12" s="72">
        <f t="shared" si="4"/>
        <v>17</v>
      </c>
      <c r="X12" s="72">
        <f t="shared" si="5"/>
        <v>473</v>
      </c>
      <c r="Y12" s="81">
        <v>1</v>
      </c>
      <c r="Z12" s="81">
        <v>36</v>
      </c>
      <c r="AA12" s="81">
        <v>3</v>
      </c>
      <c r="AB12" s="81">
        <v>85</v>
      </c>
      <c r="AC12" s="38"/>
      <c r="AD12" s="38"/>
      <c r="AE12" s="47">
        <f t="shared" si="6"/>
        <v>4</v>
      </c>
      <c r="AF12" s="47">
        <f t="shared" si="7"/>
        <v>121</v>
      </c>
      <c r="AG12" s="48">
        <f t="shared" si="8"/>
        <v>31</v>
      </c>
      <c r="AH12" s="48">
        <f t="shared" si="9"/>
        <v>863</v>
      </c>
      <c r="AI12" s="81">
        <v>3</v>
      </c>
      <c r="AJ12" s="81">
        <v>100</v>
      </c>
      <c r="AK12" s="82">
        <v>4</v>
      </c>
      <c r="AL12" s="82">
        <v>114</v>
      </c>
      <c r="AM12" s="25"/>
      <c r="AN12" s="26"/>
      <c r="AO12" s="27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</row>
    <row r="13" spans="1:125" s="7" customFormat="1" ht="57.75" customHeight="1" x14ac:dyDescent="0.35">
      <c r="A13" s="65">
        <v>7</v>
      </c>
      <c r="B13" s="64" t="s">
        <v>26</v>
      </c>
      <c r="C13" s="80">
        <v>4</v>
      </c>
      <c r="D13" s="80">
        <v>115</v>
      </c>
      <c r="E13" s="80">
        <v>4</v>
      </c>
      <c r="F13" s="80">
        <v>113</v>
      </c>
      <c r="G13" s="80">
        <v>5</v>
      </c>
      <c r="H13" s="80">
        <v>107</v>
      </c>
      <c r="I13" s="80">
        <v>4</v>
      </c>
      <c r="J13" s="80">
        <v>140</v>
      </c>
      <c r="K13" s="72">
        <f t="shared" si="2"/>
        <v>17</v>
      </c>
      <c r="L13" s="72">
        <f t="shared" si="3"/>
        <v>475</v>
      </c>
      <c r="M13" s="73">
        <v>5</v>
      </c>
      <c r="N13" s="73">
        <v>156</v>
      </c>
      <c r="O13" s="73">
        <v>7</v>
      </c>
      <c r="P13" s="73">
        <v>182</v>
      </c>
      <c r="Q13" s="73">
        <v>6</v>
      </c>
      <c r="R13" s="73">
        <v>178</v>
      </c>
      <c r="S13" s="73">
        <v>8</v>
      </c>
      <c r="T13" s="73">
        <v>252</v>
      </c>
      <c r="U13" s="73">
        <v>8</v>
      </c>
      <c r="V13" s="73">
        <v>238</v>
      </c>
      <c r="W13" s="72">
        <f t="shared" si="4"/>
        <v>34</v>
      </c>
      <c r="X13" s="72">
        <f t="shared" si="5"/>
        <v>1006</v>
      </c>
      <c r="Y13" s="73">
        <v>5</v>
      </c>
      <c r="Z13" s="73">
        <v>157</v>
      </c>
      <c r="AA13" s="73">
        <v>4</v>
      </c>
      <c r="AB13" s="73">
        <v>127</v>
      </c>
      <c r="AC13" s="73"/>
      <c r="AD13" s="73"/>
      <c r="AE13" s="47">
        <f t="shared" si="6"/>
        <v>9</v>
      </c>
      <c r="AF13" s="47">
        <f t="shared" si="7"/>
        <v>284</v>
      </c>
      <c r="AG13" s="48">
        <f t="shared" si="8"/>
        <v>60</v>
      </c>
      <c r="AH13" s="48">
        <f t="shared" si="9"/>
        <v>1765</v>
      </c>
      <c r="AI13" s="38">
        <v>4</v>
      </c>
      <c r="AJ13" s="38">
        <v>124</v>
      </c>
      <c r="AK13" s="38">
        <v>22</v>
      </c>
      <c r="AL13" s="38">
        <v>622</v>
      </c>
      <c r="AM13" s="25"/>
      <c r="AN13" s="26"/>
      <c r="AO13" s="27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</row>
    <row r="14" spans="1:125" s="7" customFormat="1" ht="57.75" customHeight="1" x14ac:dyDescent="0.35">
      <c r="A14" s="65">
        <v>8</v>
      </c>
      <c r="B14" s="71" t="s">
        <v>27</v>
      </c>
      <c r="C14" s="88">
        <v>3</v>
      </c>
      <c r="D14" s="88">
        <v>88</v>
      </c>
      <c r="E14" s="88">
        <v>4</v>
      </c>
      <c r="F14" s="88">
        <v>111</v>
      </c>
      <c r="G14" s="88">
        <v>6</v>
      </c>
      <c r="H14" s="88">
        <v>153</v>
      </c>
      <c r="I14" s="88">
        <v>5</v>
      </c>
      <c r="J14" s="88">
        <v>137</v>
      </c>
      <c r="K14" s="72">
        <f t="shared" si="2"/>
        <v>18</v>
      </c>
      <c r="L14" s="72">
        <f t="shared" si="3"/>
        <v>489</v>
      </c>
      <c r="M14" s="88">
        <v>5</v>
      </c>
      <c r="N14" s="88">
        <v>130</v>
      </c>
      <c r="O14" s="88">
        <v>5</v>
      </c>
      <c r="P14" s="88">
        <v>145</v>
      </c>
      <c r="Q14" s="88">
        <v>5</v>
      </c>
      <c r="R14" s="88">
        <v>143</v>
      </c>
      <c r="S14" s="88">
        <v>6</v>
      </c>
      <c r="T14" s="88">
        <v>164</v>
      </c>
      <c r="U14" s="88">
        <v>6</v>
      </c>
      <c r="V14" s="88">
        <v>167</v>
      </c>
      <c r="W14" s="72">
        <f t="shared" si="4"/>
        <v>27</v>
      </c>
      <c r="X14" s="72">
        <f t="shared" si="5"/>
        <v>749</v>
      </c>
      <c r="Y14" s="88">
        <v>2</v>
      </c>
      <c r="Z14" s="88">
        <v>60</v>
      </c>
      <c r="AA14" s="88">
        <v>3</v>
      </c>
      <c r="AB14" s="88">
        <v>95</v>
      </c>
      <c r="AC14" s="73"/>
      <c r="AD14" s="73"/>
      <c r="AE14" s="47">
        <f t="shared" si="6"/>
        <v>5</v>
      </c>
      <c r="AF14" s="47">
        <f t="shared" si="7"/>
        <v>155</v>
      </c>
      <c r="AG14" s="48">
        <f t="shared" si="8"/>
        <v>50</v>
      </c>
      <c r="AH14" s="48">
        <f t="shared" si="9"/>
        <v>1393</v>
      </c>
      <c r="AI14" s="38">
        <v>6</v>
      </c>
      <c r="AJ14" s="38">
        <v>180</v>
      </c>
      <c r="AK14" s="38">
        <v>15</v>
      </c>
      <c r="AL14" s="38">
        <v>412</v>
      </c>
      <c r="AM14" s="25"/>
      <c r="AN14" s="26"/>
      <c r="AO14" s="27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</row>
    <row r="15" spans="1:125" s="7" customFormat="1" ht="57.75" customHeight="1" x14ac:dyDescent="0.35">
      <c r="A15" s="65">
        <v>9</v>
      </c>
      <c r="B15" s="70" t="s">
        <v>28</v>
      </c>
      <c r="C15" s="73">
        <v>4</v>
      </c>
      <c r="D15" s="73">
        <v>115</v>
      </c>
      <c r="E15" s="73">
        <v>4</v>
      </c>
      <c r="F15" s="73">
        <v>124</v>
      </c>
      <c r="G15" s="73">
        <v>5</v>
      </c>
      <c r="H15" s="73">
        <v>134</v>
      </c>
      <c r="I15" s="73">
        <v>6</v>
      </c>
      <c r="J15" s="73">
        <v>176</v>
      </c>
      <c r="K15" s="72">
        <f t="shared" si="2"/>
        <v>19</v>
      </c>
      <c r="L15" s="72">
        <f t="shared" si="3"/>
        <v>549</v>
      </c>
      <c r="M15" s="73">
        <v>6</v>
      </c>
      <c r="N15" s="73">
        <v>172</v>
      </c>
      <c r="O15" s="73">
        <v>7</v>
      </c>
      <c r="P15" s="73">
        <v>183</v>
      </c>
      <c r="Q15" s="73">
        <v>6</v>
      </c>
      <c r="R15" s="73">
        <v>186</v>
      </c>
      <c r="S15" s="73">
        <v>6</v>
      </c>
      <c r="T15" s="73">
        <v>174</v>
      </c>
      <c r="U15" s="73">
        <v>6</v>
      </c>
      <c r="V15" s="73">
        <v>163</v>
      </c>
      <c r="W15" s="72">
        <f t="shared" si="4"/>
        <v>31</v>
      </c>
      <c r="X15" s="72">
        <f t="shared" si="5"/>
        <v>878</v>
      </c>
      <c r="Y15" s="73">
        <v>4</v>
      </c>
      <c r="Z15" s="73">
        <v>122</v>
      </c>
      <c r="AA15" s="73">
        <v>4</v>
      </c>
      <c r="AB15" s="73">
        <v>107</v>
      </c>
      <c r="AC15" s="38"/>
      <c r="AD15" s="38"/>
      <c r="AE15" s="47">
        <f t="shared" si="6"/>
        <v>8</v>
      </c>
      <c r="AF15" s="47">
        <f t="shared" si="7"/>
        <v>229</v>
      </c>
      <c r="AG15" s="48">
        <f t="shared" si="8"/>
        <v>58</v>
      </c>
      <c r="AH15" s="48">
        <f t="shared" si="9"/>
        <v>1656</v>
      </c>
      <c r="AI15" s="38">
        <v>4</v>
      </c>
      <c r="AJ15" s="38">
        <v>120</v>
      </c>
      <c r="AK15" s="38">
        <v>23</v>
      </c>
      <c r="AL15" s="38">
        <v>662</v>
      </c>
      <c r="AM15" s="25"/>
      <c r="AN15" s="26"/>
      <c r="AO15" s="27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</row>
    <row r="16" spans="1:125" s="7" customFormat="1" ht="57.75" customHeight="1" x14ac:dyDescent="0.35">
      <c r="A16" s="65">
        <v>10</v>
      </c>
      <c r="B16" s="70" t="s">
        <v>29</v>
      </c>
      <c r="C16" s="38"/>
      <c r="D16" s="38"/>
      <c r="E16" s="38"/>
      <c r="F16" s="38"/>
      <c r="G16" s="38"/>
      <c r="H16" s="38"/>
      <c r="I16" s="38"/>
      <c r="J16" s="38"/>
      <c r="K16" s="72">
        <f t="shared" si="2"/>
        <v>0</v>
      </c>
      <c r="L16" s="72">
        <f t="shared" si="3"/>
        <v>0</v>
      </c>
      <c r="M16" s="38">
        <v>6</v>
      </c>
      <c r="N16" s="38">
        <v>196</v>
      </c>
      <c r="O16" s="38">
        <v>8</v>
      </c>
      <c r="P16" s="38">
        <v>211</v>
      </c>
      <c r="Q16" s="38">
        <v>7</v>
      </c>
      <c r="R16" s="40">
        <v>198</v>
      </c>
      <c r="S16" s="38">
        <v>7</v>
      </c>
      <c r="T16" s="38">
        <v>200</v>
      </c>
      <c r="U16" s="38">
        <v>8</v>
      </c>
      <c r="V16" s="38">
        <v>211</v>
      </c>
      <c r="W16" s="72">
        <f t="shared" si="4"/>
        <v>36</v>
      </c>
      <c r="X16" s="72">
        <f t="shared" si="5"/>
        <v>1016</v>
      </c>
      <c r="Y16" s="38">
        <v>7</v>
      </c>
      <c r="Z16" s="39">
        <v>191</v>
      </c>
      <c r="AA16" s="39">
        <v>3</v>
      </c>
      <c r="AB16" s="39">
        <v>86</v>
      </c>
      <c r="AC16" s="38"/>
      <c r="AD16" s="38"/>
      <c r="AE16" s="47">
        <f t="shared" si="6"/>
        <v>10</v>
      </c>
      <c r="AF16" s="47">
        <f t="shared" si="7"/>
        <v>277</v>
      </c>
      <c r="AG16" s="48">
        <f t="shared" si="8"/>
        <v>46</v>
      </c>
      <c r="AH16" s="48">
        <f t="shared" si="9"/>
        <v>1293</v>
      </c>
      <c r="AI16" s="38"/>
      <c r="AJ16" s="38"/>
      <c r="AK16" s="38">
        <v>14</v>
      </c>
      <c r="AL16" s="38">
        <v>407</v>
      </c>
      <c r="AM16" s="25"/>
      <c r="AN16" s="26"/>
      <c r="AO16" s="27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</row>
    <row r="17" spans="1:125" s="7" customFormat="1" ht="57.75" customHeight="1" x14ac:dyDescent="0.35">
      <c r="A17" s="65">
        <v>11</v>
      </c>
      <c r="B17" s="71" t="s">
        <v>30</v>
      </c>
      <c r="C17" s="38">
        <v>2</v>
      </c>
      <c r="D17" s="38">
        <v>56</v>
      </c>
      <c r="E17" s="38">
        <v>2</v>
      </c>
      <c r="F17" s="38">
        <v>56</v>
      </c>
      <c r="G17" s="38">
        <v>2</v>
      </c>
      <c r="H17" s="38">
        <v>57</v>
      </c>
      <c r="I17" s="38">
        <v>2</v>
      </c>
      <c r="J17" s="38">
        <v>55</v>
      </c>
      <c r="K17" s="72">
        <f t="shared" si="2"/>
        <v>8</v>
      </c>
      <c r="L17" s="72">
        <f t="shared" si="3"/>
        <v>224</v>
      </c>
      <c r="M17" s="38">
        <v>1</v>
      </c>
      <c r="N17" s="38">
        <v>40</v>
      </c>
      <c r="O17" s="38">
        <v>1</v>
      </c>
      <c r="P17" s="38">
        <v>36</v>
      </c>
      <c r="Q17" s="38">
        <v>2</v>
      </c>
      <c r="R17" s="40">
        <v>60</v>
      </c>
      <c r="S17" s="38">
        <v>1</v>
      </c>
      <c r="T17" s="38">
        <v>21</v>
      </c>
      <c r="U17" s="38">
        <v>1</v>
      </c>
      <c r="V17" s="38">
        <v>31</v>
      </c>
      <c r="W17" s="72">
        <f t="shared" si="4"/>
        <v>6</v>
      </c>
      <c r="X17" s="72">
        <f t="shared" si="5"/>
        <v>188</v>
      </c>
      <c r="Y17" s="38"/>
      <c r="Z17" s="39"/>
      <c r="AA17" s="39"/>
      <c r="AB17" s="39"/>
      <c r="AC17" s="38"/>
      <c r="AD17" s="38"/>
      <c r="AE17" s="47">
        <f t="shared" si="6"/>
        <v>0</v>
      </c>
      <c r="AF17" s="47">
        <f t="shared" si="7"/>
        <v>0</v>
      </c>
      <c r="AG17" s="48">
        <f t="shared" si="8"/>
        <v>14</v>
      </c>
      <c r="AH17" s="48">
        <f t="shared" si="9"/>
        <v>412</v>
      </c>
      <c r="AI17" s="38">
        <v>4</v>
      </c>
      <c r="AJ17" s="38">
        <v>118</v>
      </c>
      <c r="AK17" s="38"/>
      <c r="AL17" s="38"/>
      <c r="AM17" s="25"/>
      <c r="AN17" s="26"/>
      <c r="AO17" s="27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</row>
    <row r="18" spans="1:125" s="18" customFormat="1" ht="57.75" customHeight="1" x14ac:dyDescent="0.35">
      <c r="A18" s="65">
        <v>12</v>
      </c>
      <c r="B18" s="71" t="s">
        <v>49</v>
      </c>
      <c r="C18" s="77">
        <v>9</v>
      </c>
      <c r="D18" s="77">
        <v>274</v>
      </c>
      <c r="E18" s="77">
        <v>7</v>
      </c>
      <c r="F18" s="77">
        <v>210</v>
      </c>
      <c r="G18" s="77">
        <v>6</v>
      </c>
      <c r="H18" s="77">
        <v>177</v>
      </c>
      <c r="I18" s="77">
        <v>8</v>
      </c>
      <c r="J18" s="77">
        <v>247</v>
      </c>
      <c r="K18" s="72">
        <f t="shared" si="2"/>
        <v>30</v>
      </c>
      <c r="L18" s="72">
        <f t="shared" si="3"/>
        <v>908</v>
      </c>
      <c r="M18" s="38"/>
      <c r="N18" s="38"/>
      <c r="O18" s="38"/>
      <c r="P18" s="38"/>
      <c r="Q18" s="38"/>
      <c r="R18" s="40"/>
      <c r="S18" s="38"/>
      <c r="T18" s="38"/>
      <c r="U18" s="38"/>
      <c r="V18" s="38"/>
      <c r="W18" s="72">
        <f t="shared" si="4"/>
        <v>0</v>
      </c>
      <c r="X18" s="72">
        <f t="shared" si="5"/>
        <v>0</v>
      </c>
      <c r="Y18" s="38"/>
      <c r="Z18" s="39"/>
      <c r="AA18" s="39"/>
      <c r="AB18" s="39"/>
      <c r="AC18" s="38"/>
      <c r="AD18" s="38"/>
      <c r="AE18" s="47">
        <f t="shared" si="6"/>
        <v>0</v>
      </c>
      <c r="AF18" s="47">
        <f t="shared" si="7"/>
        <v>0</v>
      </c>
      <c r="AG18" s="48">
        <f t="shared" si="8"/>
        <v>30</v>
      </c>
      <c r="AH18" s="48">
        <f t="shared" si="9"/>
        <v>908</v>
      </c>
      <c r="AI18" s="38">
        <v>21</v>
      </c>
      <c r="AJ18" s="38">
        <v>650</v>
      </c>
      <c r="AK18" s="38"/>
      <c r="AL18" s="38"/>
      <c r="AM18" s="25"/>
      <c r="AN18" s="26"/>
      <c r="AO18" s="27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</row>
    <row r="19" spans="1:125" s="18" customFormat="1" ht="57.75" customHeight="1" x14ac:dyDescent="0.35">
      <c r="A19" s="65">
        <v>13</v>
      </c>
      <c r="B19" s="71" t="s">
        <v>31</v>
      </c>
      <c r="C19" s="38">
        <v>2</v>
      </c>
      <c r="D19" s="38">
        <v>33</v>
      </c>
      <c r="E19" s="38">
        <v>2</v>
      </c>
      <c r="F19" s="38">
        <v>66</v>
      </c>
      <c r="G19" s="38">
        <v>2</v>
      </c>
      <c r="H19" s="38">
        <v>49</v>
      </c>
      <c r="I19" s="38">
        <v>2</v>
      </c>
      <c r="J19" s="38">
        <v>61</v>
      </c>
      <c r="K19" s="72">
        <f t="shared" ref="K19:K20" si="10">SUM(C19,E19,G19,I19)</f>
        <v>8</v>
      </c>
      <c r="L19" s="72">
        <f t="shared" ref="L19:L20" si="11">SUM(D19,F19,H19,J19)</f>
        <v>209</v>
      </c>
      <c r="M19" s="38">
        <v>3</v>
      </c>
      <c r="N19" s="38">
        <v>82</v>
      </c>
      <c r="O19" s="38">
        <v>3</v>
      </c>
      <c r="P19" s="38">
        <v>63</v>
      </c>
      <c r="Q19" s="38">
        <v>3</v>
      </c>
      <c r="R19" s="40">
        <v>68</v>
      </c>
      <c r="S19" s="38">
        <v>3</v>
      </c>
      <c r="T19" s="38">
        <v>71</v>
      </c>
      <c r="U19" s="38">
        <v>3</v>
      </c>
      <c r="V19" s="38">
        <v>68</v>
      </c>
      <c r="W19" s="72">
        <f t="shared" ref="W19:W20" si="12">SUM(M19,O19,Q19,S19,U19)</f>
        <v>15</v>
      </c>
      <c r="X19" s="72">
        <f t="shared" ref="X19:X20" si="13">SUM(N19,P19,R19,T19,V19)</f>
        <v>352</v>
      </c>
      <c r="Y19" s="38"/>
      <c r="Z19" s="39"/>
      <c r="AA19" s="39">
        <v>1</v>
      </c>
      <c r="AB19" s="39">
        <v>38</v>
      </c>
      <c r="AC19" s="38"/>
      <c r="AD19" s="38"/>
      <c r="AE19" s="47">
        <f t="shared" ref="AE19:AE20" si="14">Y19+AA19</f>
        <v>1</v>
      </c>
      <c r="AF19" s="47">
        <f t="shared" ref="AF19:AF20" si="15">Z19+AB19</f>
        <v>38</v>
      </c>
      <c r="AG19" s="48">
        <f t="shared" ref="AG19:AG20" si="16">SUM(K19,W19,AE19)</f>
        <v>24</v>
      </c>
      <c r="AH19" s="48">
        <f t="shared" ref="AH19:AH20" si="17">SUM(L19,X19,AF19)</f>
        <v>599</v>
      </c>
      <c r="AI19" s="38">
        <v>6</v>
      </c>
      <c r="AJ19" s="38">
        <v>180</v>
      </c>
      <c r="AK19" s="38"/>
      <c r="AL19" s="38"/>
      <c r="AM19" s="58"/>
      <c r="AN19" s="59"/>
      <c r="AO19" s="60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</row>
    <row r="20" spans="1:125" s="20" customFormat="1" ht="65.25" customHeight="1" x14ac:dyDescent="0.35">
      <c r="A20" s="65">
        <v>14</v>
      </c>
      <c r="B20" s="71" t="s">
        <v>45</v>
      </c>
      <c r="C20" s="73">
        <v>3</v>
      </c>
      <c r="D20" s="73">
        <v>76</v>
      </c>
      <c r="E20" s="73">
        <v>3</v>
      </c>
      <c r="F20" s="73">
        <v>70</v>
      </c>
      <c r="G20" s="73">
        <v>3</v>
      </c>
      <c r="H20" s="73">
        <v>80</v>
      </c>
      <c r="I20" s="73">
        <v>3</v>
      </c>
      <c r="J20" s="73">
        <v>97</v>
      </c>
      <c r="K20" s="72">
        <f t="shared" si="10"/>
        <v>12</v>
      </c>
      <c r="L20" s="72">
        <f t="shared" si="11"/>
        <v>323</v>
      </c>
      <c r="M20" s="73">
        <v>3</v>
      </c>
      <c r="N20" s="73">
        <v>91</v>
      </c>
      <c r="O20" s="73">
        <v>3</v>
      </c>
      <c r="P20" s="73">
        <v>79</v>
      </c>
      <c r="Q20" s="73">
        <v>3</v>
      </c>
      <c r="R20" s="73">
        <v>86</v>
      </c>
      <c r="S20" s="73">
        <v>3</v>
      </c>
      <c r="T20" s="73">
        <v>84</v>
      </c>
      <c r="U20" s="73">
        <v>3</v>
      </c>
      <c r="V20" s="73">
        <v>78</v>
      </c>
      <c r="W20" s="72">
        <f t="shared" si="12"/>
        <v>15</v>
      </c>
      <c r="X20" s="72">
        <f t="shared" si="13"/>
        <v>418</v>
      </c>
      <c r="Y20" s="73">
        <v>2</v>
      </c>
      <c r="Z20" s="73">
        <v>54</v>
      </c>
      <c r="AA20" s="73">
        <v>2</v>
      </c>
      <c r="AB20" s="73">
        <v>64</v>
      </c>
      <c r="AC20" s="38"/>
      <c r="AD20" s="38"/>
      <c r="AE20" s="47">
        <f t="shared" si="14"/>
        <v>4</v>
      </c>
      <c r="AF20" s="47">
        <f t="shared" si="15"/>
        <v>118</v>
      </c>
      <c r="AG20" s="48">
        <f t="shared" si="16"/>
        <v>31</v>
      </c>
      <c r="AH20" s="48">
        <f t="shared" si="17"/>
        <v>859</v>
      </c>
      <c r="AI20" s="38">
        <v>6</v>
      </c>
      <c r="AJ20" s="38">
        <v>180</v>
      </c>
      <c r="AK20" s="38">
        <v>13</v>
      </c>
      <c r="AL20" s="38">
        <v>173</v>
      </c>
      <c r="AM20" s="28"/>
      <c r="AN20" s="29"/>
      <c r="AO20" s="30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</row>
    <row r="21" spans="1:125" s="15" customFormat="1" ht="77.25" customHeight="1" thickBot="1" x14ac:dyDescent="0.4">
      <c r="A21" s="93" t="s">
        <v>21</v>
      </c>
      <c r="B21" s="94"/>
      <c r="C21" s="74">
        <f>SUM(C7:C20)</f>
        <v>46</v>
      </c>
      <c r="D21" s="74">
        <f t="shared" ref="D21:J21" si="18">SUM(D7:D20)</f>
        <v>1252</v>
      </c>
      <c r="E21" s="74">
        <f t="shared" si="18"/>
        <v>47</v>
      </c>
      <c r="F21" s="74">
        <f t="shared" si="18"/>
        <v>1289</v>
      </c>
      <c r="G21" s="74">
        <f t="shared" si="18"/>
        <v>55</v>
      </c>
      <c r="H21" s="74">
        <f t="shared" si="18"/>
        <v>1418</v>
      </c>
      <c r="I21" s="74">
        <f t="shared" si="18"/>
        <v>55</v>
      </c>
      <c r="J21" s="74">
        <f t="shared" si="18"/>
        <v>1601</v>
      </c>
      <c r="K21" s="75">
        <f>SUM(K7:K20)</f>
        <v>203</v>
      </c>
      <c r="L21" s="75">
        <f>SUM(L7:L20)</f>
        <v>5560</v>
      </c>
      <c r="M21" s="74">
        <f>SUM(M7:M20)</f>
        <v>57</v>
      </c>
      <c r="N21" s="74">
        <f t="shared" ref="N21:V21" si="19">SUM(N7:N20)</f>
        <v>1655</v>
      </c>
      <c r="O21" s="74">
        <f t="shared" si="19"/>
        <v>65</v>
      </c>
      <c r="P21" s="74">
        <f t="shared" si="19"/>
        <v>1747</v>
      </c>
      <c r="Q21" s="74">
        <f t="shared" si="19"/>
        <v>60</v>
      </c>
      <c r="R21" s="74">
        <f t="shared" si="19"/>
        <v>1692</v>
      </c>
      <c r="S21" s="74">
        <f t="shared" si="19"/>
        <v>63</v>
      </c>
      <c r="T21" s="74">
        <f t="shared" si="19"/>
        <v>1749</v>
      </c>
      <c r="U21" s="74">
        <f t="shared" si="19"/>
        <v>63</v>
      </c>
      <c r="V21" s="74">
        <f t="shared" si="19"/>
        <v>1726</v>
      </c>
      <c r="W21" s="75">
        <f>SUM(W7:W20)</f>
        <v>308</v>
      </c>
      <c r="X21" s="75">
        <f>SUM(X7:X20)</f>
        <v>8569</v>
      </c>
      <c r="Y21" s="74">
        <f>SUM(Y7:Y20)</f>
        <v>33</v>
      </c>
      <c r="Z21" s="74">
        <f t="shared" ref="Z21:AB21" si="20">SUM(Z7:Z20)</f>
        <v>1014</v>
      </c>
      <c r="AA21" s="74">
        <f t="shared" si="20"/>
        <v>35</v>
      </c>
      <c r="AB21" s="74">
        <f t="shared" si="20"/>
        <v>1047</v>
      </c>
      <c r="AC21" s="74">
        <f t="shared" ref="AC21:AD21" si="21">SUM(AC7:AC20)</f>
        <v>0</v>
      </c>
      <c r="AD21" s="74">
        <f t="shared" si="21"/>
        <v>0</v>
      </c>
      <c r="AE21" s="76">
        <f>SUM(AE7:AE20)</f>
        <v>68</v>
      </c>
      <c r="AF21" s="76">
        <f t="shared" ref="AF21:AH21" si="22">SUM(AF7:AF20)</f>
        <v>2061</v>
      </c>
      <c r="AG21" s="76">
        <f t="shared" si="22"/>
        <v>579</v>
      </c>
      <c r="AH21" s="76">
        <f t="shared" si="22"/>
        <v>16190</v>
      </c>
      <c r="AI21" s="74">
        <f>SUM(AI7:AI20)</f>
        <v>77</v>
      </c>
      <c r="AJ21" s="74">
        <f t="shared" ref="AJ21:AL21" si="23">SUM(AJ7:AJ20)</f>
        <v>2387</v>
      </c>
      <c r="AK21" s="74">
        <f t="shared" si="23"/>
        <v>177</v>
      </c>
      <c r="AL21" s="74">
        <f t="shared" si="23"/>
        <v>4635</v>
      </c>
      <c r="AM21" s="49">
        <f t="shared" ref="AM21:BN21" si="24">SUM(AM7:AM20)</f>
        <v>0</v>
      </c>
      <c r="AN21" s="49">
        <f t="shared" si="24"/>
        <v>0</v>
      </c>
      <c r="AO21" s="49">
        <f t="shared" si="24"/>
        <v>0</v>
      </c>
      <c r="AP21" s="49">
        <f t="shared" si="24"/>
        <v>0</v>
      </c>
      <c r="AQ21" s="49">
        <f t="shared" si="24"/>
        <v>0</v>
      </c>
      <c r="AR21" s="49">
        <f t="shared" si="24"/>
        <v>0</v>
      </c>
      <c r="AS21" s="49">
        <f t="shared" si="24"/>
        <v>0</v>
      </c>
      <c r="AT21" s="49">
        <f t="shared" si="24"/>
        <v>0</v>
      </c>
      <c r="AU21" s="49">
        <f t="shared" si="24"/>
        <v>0</v>
      </c>
      <c r="AV21" s="49">
        <f t="shared" si="24"/>
        <v>0</v>
      </c>
      <c r="AW21" s="49">
        <f t="shared" si="24"/>
        <v>0</v>
      </c>
      <c r="AX21" s="49">
        <f t="shared" si="24"/>
        <v>0</v>
      </c>
      <c r="AY21" s="49">
        <f t="shared" si="24"/>
        <v>0</v>
      </c>
      <c r="AZ21" s="49">
        <f t="shared" si="24"/>
        <v>0</v>
      </c>
      <c r="BA21" s="49">
        <f t="shared" si="24"/>
        <v>0</v>
      </c>
      <c r="BB21" s="49">
        <f t="shared" si="24"/>
        <v>0</v>
      </c>
      <c r="BC21" s="49">
        <f t="shared" si="24"/>
        <v>0</v>
      </c>
      <c r="BD21" s="49">
        <f t="shared" si="24"/>
        <v>0</v>
      </c>
      <c r="BE21" s="49">
        <f t="shared" si="24"/>
        <v>0</v>
      </c>
      <c r="BF21" s="49">
        <f t="shared" si="24"/>
        <v>0</v>
      </c>
      <c r="BG21" s="49">
        <f t="shared" si="24"/>
        <v>0</v>
      </c>
      <c r="BH21" s="49">
        <f t="shared" si="24"/>
        <v>0</v>
      </c>
      <c r="BI21" s="49">
        <f t="shared" si="24"/>
        <v>0</v>
      </c>
      <c r="BJ21" s="49">
        <f t="shared" si="24"/>
        <v>0</v>
      </c>
      <c r="BK21" s="49">
        <f t="shared" si="24"/>
        <v>0</v>
      </c>
      <c r="BL21" s="49">
        <f t="shared" si="24"/>
        <v>0</v>
      </c>
      <c r="BM21" s="49">
        <f t="shared" si="24"/>
        <v>0</v>
      </c>
      <c r="BN21" s="49">
        <f t="shared" si="24"/>
        <v>0</v>
      </c>
      <c r="BO21" s="49">
        <f t="shared" ref="BO21:CT21" si="25">SUM(BO7:BO20)</f>
        <v>0</v>
      </c>
      <c r="BP21" s="49">
        <f t="shared" si="25"/>
        <v>0</v>
      </c>
      <c r="BQ21" s="49">
        <f t="shared" si="25"/>
        <v>0</v>
      </c>
      <c r="BR21" s="49">
        <f t="shared" si="25"/>
        <v>0</v>
      </c>
      <c r="BS21" s="49">
        <f t="shared" si="25"/>
        <v>0</v>
      </c>
      <c r="BT21" s="49">
        <f t="shared" si="25"/>
        <v>0</v>
      </c>
      <c r="BU21" s="49">
        <f t="shared" si="25"/>
        <v>0</v>
      </c>
      <c r="BV21" s="49">
        <f t="shared" si="25"/>
        <v>0</v>
      </c>
      <c r="BW21" s="49">
        <f t="shared" si="25"/>
        <v>0</v>
      </c>
      <c r="BX21" s="49">
        <f t="shared" si="25"/>
        <v>0</v>
      </c>
      <c r="BY21" s="49">
        <f t="shared" si="25"/>
        <v>0</v>
      </c>
      <c r="BZ21" s="49">
        <f t="shared" si="25"/>
        <v>0</v>
      </c>
      <c r="CA21" s="49">
        <f t="shared" si="25"/>
        <v>0</v>
      </c>
      <c r="CB21" s="49">
        <f t="shared" si="25"/>
        <v>0</v>
      </c>
      <c r="CC21" s="49">
        <f t="shared" si="25"/>
        <v>0</v>
      </c>
      <c r="CD21" s="49">
        <f t="shared" si="25"/>
        <v>0</v>
      </c>
      <c r="CE21" s="49">
        <f t="shared" si="25"/>
        <v>0</v>
      </c>
      <c r="CF21" s="49">
        <f t="shared" si="25"/>
        <v>0</v>
      </c>
      <c r="CG21" s="49">
        <f t="shared" si="25"/>
        <v>0</v>
      </c>
      <c r="CH21" s="49">
        <f t="shared" si="25"/>
        <v>0</v>
      </c>
      <c r="CI21" s="49">
        <f t="shared" si="25"/>
        <v>0</v>
      </c>
      <c r="CJ21" s="49">
        <f t="shared" si="25"/>
        <v>0</v>
      </c>
      <c r="CK21" s="49">
        <f t="shared" si="25"/>
        <v>0</v>
      </c>
      <c r="CL21" s="49">
        <f t="shared" si="25"/>
        <v>0</v>
      </c>
      <c r="CM21" s="49">
        <f t="shared" si="25"/>
        <v>0</v>
      </c>
      <c r="CN21" s="49">
        <f t="shared" si="25"/>
        <v>0</v>
      </c>
      <c r="CO21" s="49">
        <f t="shared" si="25"/>
        <v>0</v>
      </c>
      <c r="CP21" s="49">
        <f t="shared" si="25"/>
        <v>0</v>
      </c>
      <c r="CQ21" s="49">
        <f t="shared" si="25"/>
        <v>0</v>
      </c>
      <c r="CR21" s="49">
        <f t="shared" si="25"/>
        <v>0</v>
      </c>
      <c r="CS21" s="49">
        <f t="shared" si="25"/>
        <v>0</v>
      </c>
      <c r="CT21" s="49">
        <f t="shared" si="25"/>
        <v>0</v>
      </c>
      <c r="CU21" s="49">
        <f t="shared" ref="CU21:DU21" si="26">SUM(CU7:CU20)</f>
        <v>0</v>
      </c>
      <c r="CV21" s="49">
        <f t="shared" si="26"/>
        <v>0</v>
      </c>
      <c r="CW21" s="49">
        <f t="shared" si="26"/>
        <v>0</v>
      </c>
      <c r="CX21" s="49">
        <f t="shared" si="26"/>
        <v>0</v>
      </c>
      <c r="CY21" s="49">
        <f t="shared" si="26"/>
        <v>0</v>
      </c>
      <c r="CZ21" s="49">
        <f t="shared" si="26"/>
        <v>0</v>
      </c>
      <c r="DA21" s="49">
        <f t="shared" si="26"/>
        <v>0</v>
      </c>
      <c r="DB21" s="49">
        <f t="shared" si="26"/>
        <v>0</v>
      </c>
      <c r="DC21" s="49">
        <f t="shared" si="26"/>
        <v>0</v>
      </c>
      <c r="DD21" s="49">
        <f t="shared" si="26"/>
        <v>0</v>
      </c>
      <c r="DE21" s="49">
        <f t="shared" si="26"/>
        <v>0</v>
      </c>
      <c r="DF21" s="49">
        <f t="shared" si="26"/>
        <v>0</v>
      </c>
      <c r="DG21" s="49">
        <f t="shared" si="26"/>
        <v>0</v>
      </c>
      <c r="DH21" s="49">
        <f t="shared" si="26"/>
        <v>0</v>
      </c>
      <c r="DI21" s="49">
        <f t="shared" si="26"/>
        <v>0</v>
      </c>
      <c r="DJ21" s="49">
        <f t="shared" si="26"/>
        <v>0</v>
      </c>
      <c r="DK21" s="49">
        <f t="shared" si="26"/>
        <v>0</v>
      </c>
      <c r="DL21" s="49">
        <f t="shared" si="26"/>
        <v>0</v>
      </c>
      <c r="DM21" s="49">
        <f t="shared" si="26"/>
        <v>0</v>
      </c>
      <c r="DN21" s="49">
        <f t="shared" si="26"/>
        <v>0</v>
      </c>
      <c r="DO21" s="49">
        <f t="shared" si="26"/>
        <v>0</v>
      </c>
      <c r="DP21" s="49">
        <f t="shared" si="26"/>
        <v>0</v>
      </c>
      <c r="DQ21" s="49">
        <f t="shared" si="26"/>
        <v>0</v>
      </c>
      <c r="DR21" s="49">
        <f t="shared" si="26"/>
        <v>0</v>
      </c>
      <c r="DS21" s="49">
        <f t="shared" si="26"/>
        <v>0</v>
      </c>
      <c r="DT21" s="49">
        <f t="shared" si="26"/>
        <v>0</v>
      </c>
      <c r="DU21" s="49">
        <f t="shared" si="26"/>
        <v>0</v>
      </c>
    </row>
    <row r="22" spans="1:125" s="7" customFormat="1" ht="54.75" customHeight="1" thickBot="1" x14ac:dyDescent="0.4">
      <c r="A22" s="66">
        <v>15</v>
      </c>
      <c r="B22" s="78" t="s">
        <v>51</v>
      </c>
      <c r="C22" s="61">
        <v>1</v>
      </c>
      <c r="D22" s="38">
        <v>3</v>
      </c>
      <c r="E22" s="38">
        <v>1</v>
      </c>
      <c r="F22" s="38">
        <v>12</v>
      </c>
      <c r="G22" s="38">
        <v>1</v>
      </c>
      <c r="H22" s="38">
        <v>9</v>
      </c>
      <c r="I22" s="38">
        <v>1</v>
      </c>
      <c r="J22" s="38">
        <v>12</v>
      </c>
      <c r="K22" s="72">
        <f t="shared" ref="K22" si="27">C22+E22+G22+I22</f>
        <v>4</v>
      </c>
      <c r="L22" s="72">
        <f>SUM(D22,F22,H22,J22)</f>
        <v>36</v>
      </c>
      <c r="M22" s="38"/>
      <c r="N22" s="38"/>
      <c r="O22" s="38"/>
      <c r="P22" s="38"/>
      <c r="Q22" s="38"/>
      <c r="R22" s="40"/>
      <c r="S22" s="38"/>
      <c r="T22" s="38"/>
      <c r="U22" s="38"/>
      <c r="V22" s="38"/>
      <c r="W22" s="72">
        <f t="shared" ref="W22" si="28">M22+O22+Q22+S22+U22</f>
        <v>0</v>
      </c>
      <c r="X22" s="72">
        <f>N22+P22+R22+T22+V22</f>
        <v>0</v>
      </c>
      <c r="Y22" s="38"/>
      <c r="Z22" s="39"/>
      <c r="AA22" s="39"/>
      <c r="AB22" s="39"/>
      <c r="AC22" s="38"/>
      <c r="AD22" s="38"/>
      <c r="AE22" s="47">
        <f>SUM(Y22,AA22)</f>
        <v>0</v>
      </c>
      <c r="AF22" s="50">
        <f>Z22+AB22</f>
        <v>0</v>
      </c>
      <c r="AG22" s="48">
        <f t="shared" ref="AG22:AH22" si="29">K22+W22+AE22</f>
        <v>4</v>
      </c>
      <c r="AH22" s="48">
        <f t="shared" si="29"/>
        <v>36</v>
      </c>
      <c r="AI22" s="38"/>
      <c r="AJ22" s="38"/>
      <c r="AK22" s="38"/>
      <c r="AL22" s="38"/>
      <c r="AM22" s="31"/>
      <c r="AN22" s="31"/>
      <c r="AO22" s="31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</row>
    <row r="23" spans="1:125" s="7" customFormat="1" ht="57" customHeight="1" thickBot="1" x14ac:dyDescent="0.4">
      <c r="A23" s="66">
        <v>16</v>
      </c>
      <c r="B23" s="78" t="s">
        <v>40</v>
      </c>
      <c r="C23" s="61"/>
      <c r="D23" s="38"/>
      <c r="E23" s="38"/>
      <c r="F23" s="38"/>
      <c r="G23" s="38"/>
      <c r="H23" s="38"/>
      <c r="I23" s="38"/>
      <c r="J23" s="38"/>
      <c r="K23" s="85">
        <f t="shared" ref="K23:K30" si="30">C23+E23+G23+I23</f>
        <v>0</v>
      </c>
      <c r="L23" s="85">
        <f t="shared" ref="L23:L30" si="31">SUM(D23,F23,H23,J23)</f>
        <v>0</v>
      </c>
      <c r="M23" s="38">
        <v>1</v>
      </c>
      <c r="N23" s="38">
        <v>10</v>
      </c>
      <c r="O23" s="38">
        <v>1</v>
      </c>
      <c r="P23" s="38">
        <v>5</v>
      </c>
      <c r="Q23" s="38">
        <v>1</v>
      </c>
      <c r="R23" s="40">
        <v>3</v>
      </c>
      <c r="S23" s="38">
        <v>1</v>
      </c>
      <c r="T23" s="38">
        <v>10</v>
      </c>
      <c r="U23" s="38">
        <v>1</v>
      </c>
      <c r="V23" s="38">
        <v>2</v>
      </c>
      <c r="W23" s="85">
        <f t="shared" ref="W23:W30" si="32">M23+O23+Q23+S23+U23</f>
        <v>5</v>
      </c>
      <c r="X23" s="85">
        <f t="shared" ref="X23:X30" si="33">N23+P23+R23+T23+V23</f>
        <v>30</v>
      </c>
      <c r="Y23" s="38"/>
      <c r="Z23" s="39"/>
      <c r="AA23" s="39"/>
      <c r="AB23" s="39"/>
      <c r="AC23" s="38"/>
      <c r="AD23" s="38"/>
      <c r="AE23" s="47">
        <f t="shared" ref="AE23:AE30" si="34">SUM(Y23,AA23)</f>
        <v>0</v>
      </c>
      <c r="AF23" s="50">
        <f t="shared" ref="AF23:AF30" si="35">Z23+AB23</f>
        <v>0</v>
      </c>
      <c r="AG23" s="48">
        <f t="shared" ref="AG23:AG30" si="36">K23+W23+AE23</f>
        <v>5</v>
      </c>
      <c r="AH23" s="48">
        <f t="shared" ref="AH23:AH30" si="37">L23+X23+AF23</f>
        <v>30</v>
      </c>
      <c r="AI23" s="38"/>
      <c r="AJ23" s="38"/>
      <c r="AK23" s="38"/>
      <c r="AL23" s="38"/>
      <c r="AM23" s="87"/>
      <c r="AN23" s="87"/>
      <c r="AO23" s="87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</row>
    <row r="24" spans="1:125" s="2" customFormat="1" ht="60.75" customHeight="1" x14ac:dyDescent="0.2">
      <c r="A24" s="67">
        <v>16</v>
      </c>
      <c r="B24" s="89" t="s">
        <v>41</v>
      </c>
      <c r="C24" s="63"/>
      <c r="D24" s="41"/>
      <c r="E24" s="42"/>
      <c r="F24" s="42"/>
      <c r="G24" s="42"/>
      <c r="H24" s="42"/>
      <c r="I24" s="42"/>
      <c r="J24" s="42"/>
      <c r="K24" s="85">
        <f t="shared" si="30"/>
        <v>0</v>
      </c>
      <c r="L24" s="85">
        <f t="shared" si="31"/>
        <v>0</v>
      </c>
      <c r="M24" s="38">
        <v>1</v>
      </c>
      <c r="N24" s="38">
        <v>12</v>
      </c>
      <c r="O24" s="38">
        <v>1</v>
      </c>
      <c r="P24" s="38">
        <v>12</v>
      </c>
      <c r="Q24" s="38">
        <v>2</v>
      </c>
      <c r="R24" s="40">
        <v>24</v>
      </c>
      <c r="S24" s="38">
        <v>2</v>
      </c>
      <c r="T24" s="38">
        <v>24</v>
      </c>
      <c r="U24" s="38">
        <v>2</v>
      </c>
      <c r="V24" s="38">
        <v>24</v>
      </c>
      <c r="W24" s="85">
        <f t="shared" si="32"/>
        <v>8</v>
      </c>
      <c r="X24" s="85">
        <f t="shared" si="33"/>
        <v>96</v>
      </c>
      <c r="Y24" s="38">
        <v>1</v>
      </c>
      <c r="Z24" s="39">
        <v>14</v>
      </c>
      <c r="AA24" s="39">
        <v>1</v>
      </c>
      <c r="AB24" s="39">
        <v>12</v>
      </c>
      <c r="AC24" s="38"/>
      <c r="AD24" s="38"/>
      <c r="AE24" s="47">
        <f t="shared" si="34"/>
        <v>2</v>
      </c>
      <c r="AF24" s="50">
        <f t="shared" si="35"/>
        <v>26</v>
      </c>
      <c r="AG24" s="48">
        <f t="shared" si="36"/>
        <v>10</v>
      </c>
      <c r="AH24" s="48">
        <f t="shared" si="37"/>
        <v>122</v>
      </c>
      <c r="AI24" s="42"/>
      <c r="AJ24" s="42"/>
      <c r="AK24" s="38"/>
      <c r="AL24" s="38"/>
      <c r="AM24" s="21"/>
      <c r="AN24" s="22"/>
      <c r="AO24" s="23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</row>
    <row r="25" spans="1:125" s="2" customFormat="1" ht="56.25" customHeight="1" x14ac:dyDescent="0.2">
      <c r="A25" s="67">
        <v>17</v>
      </c>
      <c r="B25" s="78" t="s">
        <v>42</v>
      </c>
      <c r="C25" s="63"/>
      <c r="D25" s="41"/>
      <c r="E25" s="42"/>
      <c r="F25" s="42"/>
      <c r="G25" s="42"/>
      <c r="H25" s="42"/>
      <c r="I25" s="42"/>
      <c r="J25" s="42"/>
      <c r="K25" s="85">
        <f t="shared" si="30"/>
        <v>0</v>
      </c>
      <c r="L25" s="85">
        <f t="shared" si="31"/>
        <v>0</v>
      </c>
      <c r="M25" s="38"/>
      <c r="N25" s="38"/>
      <c r="O25" s="38"/>
      <c r="P25" s="38"/>
      <c r="Q25" s="38"/>
      <c r="R25" s="40"/>
      <c r="S25" s="38"/>
      <c r="T25" s="38"/>
      <c r="U25" s="38">
        <v>2</v>
      </c>
      <c r="V25" s="38">
        <v>16</v>
      </c>
      <c r="W25" s="85">
        <f t="shared" si="32"/>
        <v>2</v>
      </c>
      <c r="X25" s="85">
        <f t="shared" si="33"/>
        <v>16</v>
      </c>
      <c r="Y25" s="38">
        <v>2</v>
      </c>
      <c r="Z25" s="39">
        <v>21</v>
      </c>
      <c r="AA25" s="39">
        <v>2</v>
      </c>
      <c r="AB25" s="39">
        <v>18</v>
      </c>
      <c r="AC25" s="38"/>
      <c r="AD25" s="38"/>
      <c r="AE25" s="47">
        <f t="shared" si="34"/>
        <v>4</v>
      </c>
      <c r="AF25" s="50">
        <f t="shared" si="35"/>
        <v>39</v>
      </c>
      <c r="AG25" s="48">
        <f t="shared" si="36"/>
        <v>6</v>
      </c>
      <c r="AH25" s="48">
        <f t="shared" si="37"/>
        <v>55</v>
      </c>
      <c r="AI25" s="42"/>
      <c r="AJ25" s="42"/>
      <c r="AK25" s="42"/>
      <c r="AL25" s="42"/>
      <c r="AM25" s="33"/>
      <c r="AN25" s="34"/>
      <c r="AO25" s="35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</row>
    <row r="26" spans="1:125" s="2" customFormat="1" ht="54.75" customHeight="1" x14ac:dyDescent="0.2">
      <c r="A26" s="67">
        <v>18</v>
      </c>
      <c r="B26" s="89" t="s">
        <v>52</v>
      </c>
      <c r="C26" s="63">
        <v>2</v>
      </c>
      <c r="D26" s="41">
        <v>24</v>
      </c>
      <c r="E26" s="42">
        <v>1</v>
      </c>
      <c r="F26" s="42">
        <v>12</v>
      </c>
      <c r="G26" s="42">
        <v>1</v>
      </c>
      <c r="H26" s="42">
        <v>12</v>
      </c>
      <c r="I26" s="42">
        <v>1</v>
      </c>
      <c r="J26" s="42">
        <v>12</v>
      </c>
      <c r="K26" s="85">
        <f t="shared" si="30"/>
        <v>5</v>
      </c>
      <c r="L26" s="85">
        <f t="shared" si="31"/>
        <v>60</v>
      </c>
      <c r="M26" s="38"/>
      <c r="N26" s="38"/>
      <c r="O26" s="38"/>
      <c r="P26" s="38"/>
      <c r="Q26" s="38"/>
      <c r="R26" s="40"/>
      <c r="S26" s="38"/>
      <c r="T26" s="38"/>
      <c r="U26" s="38"/>
      <c r="V26" s="38"/>
      <c r="W26" s="85">
        <f t="shared" si="32"/>
        <v>0</v>
      </c>
      <c r="X26" s="85">
        <f t="shared" si="33"/>
        <v>0</v>
      </c>
      <c r="Y26" s="38"/>
      <c r="Z26" s="39"/>
      <c r="AA26" s="39"/>
      <c r="AB26" s="39"/>
      <c r="AC26" s="38"/>
      <c r="AD26" s="38"/>
      <c r="AE26" s="47">
        <f t="shared" si="34"/>
        <v>0</v>
      </c>
      <c r="AF26" s="50">
        <f t="shared" si="35"/>
        <v>0</v>
      </c>
      <c r="AG26" s="48">
        <f t="shared" si="36"/>
        <v>5</v>
      </c>
      <c r="AH26" s="48">
        <f t="shared" si="37"/>
        <v>60</v>
      </c>
      <c r="AI26" s="42"/>
      <c r="AJ26" s="42"/>
      <c r="AK26" s="42"/>
      <c r="AL26" s="42"/>
      <c r="AM26" s="33"/>
      <c r="AN26" s="34"/>
      <c r="AO26" s="35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</row>
    <row r="27" spans="1:125" s="2" customFormat="1" ht="62.25" customHeight="1" x14ac:dyDescent="0.2">
      <c r="A27" s="67">
        <v>19</v>
      </c>
      <c r="B27" s="78" t="s">
        <v>50</v>
      </c>
      <c r="C27" s="62"/>
      <c r="D27" s="84"/>
      <c r="E27" s="84"/>
      <c r="F27" s="84"/>
      <c r="G27" s="84">
        <v>1</v>
      </c>
      <c r="H27" s="84">
        <v>1</v>
      </c>
      <c r="I27" s="84"/>
      <c r="J27" s="84"/>
      <c r="K27" s="85">
        <f t="shared" si="30"/>
        <v>1</v>
      </c>
      <c r="L27" s="85">
        <f t="shared" si="31"/>
        <v>1</v>
      </c>
      <c r="M27" s="38"/>
      <c r="N27" s="38"/>
      <c r="O27" s="38">
        <v>1</v>
      </c>
      <c r="P27" s="38">
        <v>1</v>
      </c>
      <c r="Q27" s="38"/>
      <c r="R27" s="40"/>
      <c r="S27" s="38"/>
      <c r="T27" s="38"/>
      <c r="U27" s="38"/>
      <c r="V27" s="38"/>
      <c r="W27" s="85">
        <f t="shared" si="32"/>
        <v>1</v>
      </c>
      <c r="X27" s="85">
        <f t="shared" si="33"/>
        <v>1</v>
      </c>
      <c r="Y27" s="38"/>
      <c r="Z27" s="39"/>
      <c r="AA27" s="39"/>
      <c r="AB27" s="39"/>
      <c r="AC27" s="38"/>
      <c r="AD27" s="38"/>
      <c r="AE27" s="47">
        <f t="shared" si="34"/>
        <v>0</v>
      </c>
      <c r="AF27" s="50">
        <f t="shared" si="35"/>
        <v>0</v>
      </c>
      <c r="AG27" s="48">
        <f t="shared" si="36"/>
        <v>2</v>
      </c>
      <c r="AH27" s="48">
        <f t="shared" si="37"/>
        <v>2</v>
      </c>
      <c r="AI27" s="42"/>
      <c r="AJ27" s="42"/>
      <c r="AK27" s="42"/>
      <c r="AL27" s="42"/>
      <c r="AM27" s="33"/>
      <c r="AN27" s="34"/>
      <c r="AO27" s="35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</row>
    <row r="28" spans="1:125" s="2" customFormat="1" ht="62.25" customHeight="1" x14ac:dyDescent="0.2">
      <c r="A28" s="67">
        <v>20</v>
      </c>
      <c r="B28" s="89" t="s">
        <v>47</v>
      </c>
      <c r="C28" s="62">
        <v>4</v>
      </c>
      <c r="D28" s="86">
        <v>63</v>
      </c>
      <c r="E28" s="86">
        <v>6</v>
      </c>
      <c r="F28" s="86">
        <v>103</v>
      </c>
      <c r="G28" s="86">
        <v>5</v>
      </c>
      <c r="H28" s="86">
        <v>96</v>
      </c>
      <c r="I28" s="86">
        <v>4</v>
      </c>
      <c r="J28" s="86">
        <v>75</v>
      </c>
      <c r="K28" s="85">
        <f t="shared" si="30"/>
        <v>19</v>
      </c>
      <c r="L28" s="85">
        <f t="shared" si="31"/>
        <v>337</v>
      </c>
      <c r="M28" s="38">
        <v>4</v>
      </c>
      <c r="N28" s="38">
        <v>72</v>
      </c>
      <c r="O28" s="38">
        <v>3</v>
      </c>
      <c r="P28" s="38">
        <v>45</v>
      </c>
      <c r="Q28" s="38">
        <v>2</v>
      </c>
      <c r="R28" s="40">
        <v>34</v>
      </c>
      <c r="S28" s="38">
        <v>3</v>
      </c>
      <c r="T28" s="38">
        <v>44</v>
      </c>
      <c r="U28" s="38">
        <v>2</v>
      </c>
      <c r="V28" s="38">
        <v>32</v>
      </c>
      <c r="W28" s="85">
        <f t="shared" si="32"/>
        <v>14</v>
      </c>
      <c r="X28" s="85">
        <f t="shared" si="33"/>
        <v>227</v>
      </c>
      <c r="Y28" s="38">
        <v>1</v>
      </c>
      <c r="Z28" s="39">
        <v>23</v>
      </c>
      <c r="AA28" s="39">
        <v>2</v>
      </c>
      <c r="AB28" s="39">
        <v>23</v>
      </c>
      <c r="AC28" s="38"/>
      <c r="AD28" s="38"/>
      <c r="AE28" s="47">
        <f t="shared" si="34"/>
        <v>3</v>
      </c>
      <c r="AF28" s="50">
        <f t="shared" si="35"/>
        <v>46</v>
      </c>
      <c r="AG28" s="48">
        <f t="shared" si="36"/>
        <v>36</v>
      </c>
      <c r="AH28" s="48">
        <f t="shared" si="37"/>
        <v>610</v>
      </c>
      <c r="AI28" s="42"/>
      <c r="AJ28" s="42"/>
      <c r="AK28" s="42"/>
      <c r="AL28" s="42"/>
      <c r="AM28" s="33"/>
      <c r="AN28" s="34"/>
      <c r="AO28" s="35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</row>
    <row r="29" spans="1:125" s="2" customFormat="1" ht="54.75" customHeight="1" x14ac:dyDescent="0.2">
      <c r="A29" s="67">
        <v>21</v>
      </c>
      <c r="B29" s="78" t="s">
        <v>43</v>
      </c>
      <c r="C29" s="63">
        <v>2</v>
      </c>
      <c r="D29" s="41">
        <v>16</v>
      </c>
      <c r="E29" s="42">
        <v>2</v>
      </c>
      <c r="F29" s="42">
        <v>20</v>
      </c>
      <c r="G29" s="42">
        <v>1</v>
      </c>
      <c r="H29" s="42">
        <v>16</v>
      </c>
      <c r="I29" s="42">
        <v>2</v>
      </c>
      <c r="J29" s="42">
        <v>22</v>
      </c>
      <c r="K29" s="85">
        <f t="shared" si="30"/>
        <v>7</v>
      </c>
      <c r="L29" s="85">
        <f t="shared" si="31"/>
        <v>74</v>
      </c>
      <c r="M29" s="38">
        <v>1</v>
      </c>
      <c r="N29" s="38">
        <v>19</v>
      </c>
      <c r="O29" s="38">
        <v>1</v>
      </c>
      <c r="P29" s="38">
        <v>21</v>
      </c>
      <c r="Q29" s="38">
        <v>1</v>
      </c>
      <c r="R29" s="40">
        <v>9</v>
      </c>
      <c r="S29" s="38"/>
      <c r="T29" s="38"/>
      <c r="U29" s="38"/>
      <c r="V29" s="38"/>
      <c r="W29" s="85">
        <f t="shared" si="32"/>
        <v>3</v>
      </c>
      <c r="X29" s="85">
        <f t="shared" si="33"/>
        <v>49</v>
      </c>
      <c r="Y29" s="38"/>
      <c r="Z29" s="39"/>
      <c r="AA29" s="39"/>
      <c r="AB29" s="39"/>
      <c r="AC29" s="38"/>
      <c r="AD29" s="38"/>
      <c r="AE29" s="47">
        <f t="shared" si="34"/>
        <v>0</v>
      </c>
      <c r="AF29" s="50">
        <f t="shared" si="35"/>
        <v>0</v>
      </c>
      <c r="AG29" s="48">
        <f t="shared" si="36"/>
        <v>10</v>
      </c>
      <c r="AH29" s="48">
        <f t="shared" si="37"/>
        <v>123</v>
      </c>
      <c r="AI29" s="42"/>
      <c r="AJ29" s="42"/>
      <c r="AK29" s="42"/>
      <c r="AL29" s="42"/>
      <c r="AM29" s="33"/>
      <c r="AN29" s="34"/>
      <c r="AO29" s="35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</row>
    <row r="30" spans="1:125" s="2" customFormat="1" ht="57" customHeight="1" x14ac:dyDescent="0.2">
      <c r="A30" s="67">
        <v>22</v>
      </c>
      <c r="B30" s="78" t="s">
        <v>46</v>
      </c>
      <c r="C30" s="63">
        <v>3</v>
      </c>
      <c r="D30" s="41">
        <v>27</v>
      </c>
      <c r="E30" s="42">
        <v>3</v>
      </c>
      <c r="F30" s="42">
        <v>36</v>
      </c>
      <c r="G30" s="42">
        <v>2</v>
      </c>
      <c r="H30" s="42">
        <v>21</v>
      </c>
      <c r="I30" s="42">
        <v>2</v>
      </c>
      <c r="J30" s="42">
        <v>21</v>
      </c>
      <c r="K30" s="85">
        <f t="shared" si="30"/>
        <v>10</v>
      </c>
      <c r="L30" s="85">
        <f t="shared" si="31"/>
        <v>105</v>
      </c>
      <c r="M30" s="38">
        <v>2</v>
      </c>
      <c r="N30" s="38">
        <v>21</v>
      </c>
      <c r="O30" s="38">
        <v>1</v>
      </c>
      <c r="P30" s="38">
        <v>8</v>
      </c>
      <c r="Q30" s="38">
        <v>1</v>
      </c>
      <c r="R30" s="40">
        <v>11</v>
      </c>
      <c r="S30" s="38">
        <v>1</v>
      </c>
      <c r="T30" s="38">
        <v>13</v>
      </c>
      <c r="U30" s="38">
        <v>1</v>
      </c>
      <c r="V30" s="38">
        <v>7</v>
      </c>
      <c r="W30" s="85">
        <f t="shared" si="32"/>
        <v>6</v>
      </c>
      <c r="X30" s="85">
        <f t="shared" si="33"/>
        <v>60</v>
      </c>
      <c r="Y30" s="38"/>
      <c r="Z30" s="39"/>
      <c r="AA30" s="39"/>
      <c r="AB30" s="39"/>
      <c r="AC30" s="38"/>
      <c r="AD30" s="38"/>
      <c r="AE30" s="47">
        <f t="shared" si="34"/>
        <v>0</v>
      </c>
      <c r="AF30" s="50">
        <f t="shared" si="35"/>
        <v>0</v>
      </c>
      <c r="AG30" s="48">
        <f t="shared" si="36"/>
        <v>16</v>
      </c>
      <c r="AH30" s="48">
        <f t="shared" si="37"/>
        <v>165</v>
      </c>
      <c r="AI30" s="42"/>
      <c r="AJ30" s="42"/>
      <c r="AK30" s="42"/>
      <c r="AL30" s="42"/>
      <c r="AM30" s="33"/>
      <c r="AN30" s="34"/>
      <c r="AO30" s="35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</row>
    <row r="31" spans="1:125" s="2" customFormat="1" ht="57" customHeight="1" thickBot="1" x14ac:dyDescent="0.25">
      <c r="A31" s="67">
        <v>23</v>
      </c>
      <c r="B31" s="78" t="s">
        <v>44</v>
      </c>
      <c r="C31" s="63"/>
      <c r="D31" s="41"/>
      <c r="E31" s="42"/>
      <c r="F31" s="42"/>
      <c r="G31" s="42"/>
      <c r="H31" s="42"/>
      <c r="I31" s="42"/>
      <c r="J31" s="42"/>
      <c r="K31" s="72">
        <f t="shared" ref="K31" si="38">C31+E31+G31+I31</f>
        <v>0</v>
      </c>
      <c r="L31" s="72">
        <f t="shared" ref="L31" si="39">SUM(D31,F31,H31,J31)</f>
        <v>0</v>
      </c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72">
        <f t="shared" ref="W31" si="40">M31+O31+Q31+S31+U31</f>
        <v>0</v>
      </c>
      <c r="X31" s="72">
        <f t="shared" ref="X31" si="41">N31+P31+R31+T31+V31</f>
        <v>0</v>
      </c>
      <c r="Y31" s="42"/>
      <c r="Z31" s="43"/>
      <c r="AA31" s="43"/>
      <c r="AB31" s="43"/>
      <c r="AC31" s="42"/>
      <c r="AD31" s="42"/>
      <c r="AE31" s="47">
        <f t="shared" ref="AE31" si="42">SUM(Y31,AA31)</f>
        <v>0</v>
      </c>
      <c r="AF31" s="50">
        <f t="shared" ref="AF31" si="43">Z31+AB31</f>
        <v>0</v>
      </c>
      <c r="AG31" s="48">
        <f t="shared" ref="AG31" si="44">K31+W31+AE31</f>
        <v>0</v>
      </c>
      <c r="AH31" s="48">
        <f t="shared" ref="AH31" si="45">L31+X31+AF31</f>
        <v>0</v>
      </c>
      <c r="AI31" s="42"/>
      <c r="AJ31" s="42"/>
      <c r="AK31" s="42"/>
      <c r="AL31" s="42"/>
      <c r="AM31" s="36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</row>
    <row r="32" spans="1:125" s="19" customFormat="1" ht="72.75" customHeight="1" x14ac:dyDescent="0.2">
      <c r="A32" s="93" t="s">
        <v>22</v>
      </c>
      <c r="B32" s="108"/>
      <c r="C32" s="51">
        <f t="shared" ref="C32:AH32" si="46">SUM(C22:C31)</f>
        <v>12</v>
      </c>
      <c r="D32" s="51">
        <f t="shared" si="46"/>
        <v>133</v>
      </c>
      <c r="E32" s="51">
        <f t="shared" si="46"/>
        <v>13</v>
      </c>
      <c r="F32" s="51">
        <f t="shared" si="46"/>
        <v>183</v>
      </c>
      <c r="G32" s="51">
        <f t="shared" si="46"/>
        <v>11</v>
      </c>
      <c r="H32" s="51">
        <f t="shared" si="46"/>
        <v>155</v>
      </c>
      <c r="I32" s="51">
        <f t="shared" si="46"/>
        <v>10</v>
      </c>
      <c r="J32" s="51">
        <f t="shared" si="46"/>
        <v>142</v>
      </c>
      <c r="K32" s="72">
        <f t="shared" si="46"/>
        <v>46</v>
      </c>
      <c r="L32" s="72">
        <f t="shared" si="46"/>
        <v>613</v>
      </c>
      <c r="M32" s="51">
        <f t="shared" si="46"/>
        <v>9</v>
      </c>
      <c r="N32" s="51">
        <f t="shared" si="46"/>
        <v>134</v>
      </c>
      <c r="O32" s="51">
        <f t="shared" si="46"/>
        <v>8</v>
      </c>
      <c r="P32" s="51">
        <f t="shared" si="46"/>
        <v>92</v>
      </c>
      <c r="Q32" s="51">
        <f t="shared" si="46"/>
        <v>7</v>
      </c>
      <c r="R32" s="51">
        <f t="shared" si="46"/>
        <v>81</v>
      </c>
      <c r="S32" s="51">
        <f t="shared" si="46"/>
        <v>7</v>
      </c>
      <c r="T32" s="51">
        <f t="shared" si="46"/>
        <v>91</v>
      </c>
      <c r="U32" s="51">
        <f t="shared" si="46"/>
        <v>8</v>
      </c>
      <c r="V32" s="51">
        <f t="shared" si="46"/>
        <v>81</v>
      </c>
      <c r="W32" s="72">
        <f t="shared" si="46"/>
        <v>39</v>
      </c>
      <c r="X32" s="72">
        <f t="shared" si="46"/>
        <v>479</v>
      </c>
      <c r="Y32" s="51">
        <f t="shared" si="46"/>
        <v>4</v>
      </c>
      <c r="Z32" s="51">
        <f t="shared" si="46"/>
        <v>58</v>
      </c>
      <c r="AA32" s="51">
        <f t="shared" si="46"/>
        <v>5</v>
      </c>
      <c r="AB32" s="51">
        <f t="shared" si="46"/>
        <v>53</v>
      </c>
      <c r="AC32" s="51">
        <f t="shared" si="46"/>
        <v>0</v>
      </c>
      <c r="AD32" s="51">
        <f t="shared" si="46"/>
        <v>0</v>
      </c>
      <c r="AE32" s="50">
        <f t="shared" si="46"/>
        <v>9</v>
      </c>
      <c r="AF32" s="50">
        <f t="shared" si="46"/>
        <v>111</v>
      </c>
      <c r="AG32" s="48">
        <f t="shared" si="46"/>
        <v>94</v>
      </c>
      <c r="AH32" s="48">
        <f t="shared" si="46"/>
        <v>1203</v>
      </c>
      <c r="AI32" s="51">
        <f t="shared" ref="AI32:BN32" si="47">SUM(AI22:AI31)</f>
        <v>0</v>
      </c>
      <c r="AJ32" s="51">
        <f t="shared" si="47"/>
        <v>0</v>
      </c>
      <c r="AK32" s="51">
        <f t="shared" si="47"/>
        <v>0</v>
      </c>
      <c r="AL32" s="51">
        <f t="shared" si="47"/>
        <v>0</v>
      </c>
      <c r="AM32" s="51">
        <f t="shared" si="47"/>
        <v>0</v>
      </c>
      <c r="AN32" s="51">
        <f t="shared" si="47"/>
        <v>0</v>
      </c>
      <c r="AO32" s="51">
        <f t="shared" si="47"/>
        <v>0</v>
      </c>
      <c r="AP32" s="51">
        <f t="shared" si="47"/>
        <v>0</v>
      </c>
      <c r="AQ32" s="51">
        <f t="shared" si="47"/>
        <v>0</v>
      </c>
      <c r="AR32" s="51">
        <f t="shared" si="47"/>
        <v>0</v>
      </c>
      <c r="AS32" s="51">
        <f t="shared" si="47"/>
        <v>0</v>
      </c>
      <c r="AT32" s="51">
        <f t="shared" si="47"/>
        <v>0</v>
      </c>
      <c r="AU32" s="51">
        <f t="shared" si="47"/>
        <v>0</v>
      </c>
      <c r="AV32" s="51">
        <f t="shared" si="47"/>
        <v>0</v>
      </c>
      <c r="AW32" s="51">
        <f t="shared" si="47"/>
        <v>0</v>
      </c>
      <c r="AX32" s="51">
        <f t="shared" si="47"/>
        <v>0</v>
      </c>
      <c r="AY32" s="51">
        <f t="shared" si="47"/>
        <v>0</v>
      </c>
      <c r="AZ32" s="51">
        <f t="shared" si="47"/>
        <v>0</v>
      </c>
      <c r="BA32" s="51">
        <f t="shared" si="47"/>
        <v>0</v>
      </c>
      <c r="BB32" s="51">
        <f t="shared" si="47"/>
        <v>0</v>
      </c>
      <c r="BC32" s="51">
        <f t="shared" si="47"/>
        <v>0</v>
      </c>
      <c r="BD32" s="51">
        <f t="shared" si="47"/>
        <v>0</v>
      </c>
      <c r="BE32" s="51">
        <f t="shared" si="47"/>
        <v>0</v>
      </c>
      <c r="BF32" s="51">
        <f t="shared" si="47"/>
        <v>0</v>
      </c>
      <c r="BG32" s="51">
        <f t="shared" si="47"/>
        <v>0</v>
      </c>
      <c r="BH32" s="51">
        <f t="shared" si="47"/>
        <v>0</v>
      </c>
      <c r="BI32" s="51">
        <f t="shared" si="47"/>
        <v>0</v>
      </c>
      <c r="BJ32" s="51">
        <f t="shared" si="47"/>
        <v>0</v>
      </c>
      <c r="BK32" s="51">
        <f t="shared" si="47"/>
        <v>0</v>
      </c>
      <c r="BL32" s="51">
        <f t="shared" si="47"/>
        <v>0</v>
      </c>
      <c r="BM32" s="51">
        <f t="shared" si="47"/>
        <v>0</v>
      </c>
      <c r="BN32" s="51">
        <f t="shared" si="47"/>
        <v>0</v>
      </c>
      <c r="BO32" s="51">
        <f t="shared" ref="BO32:CT32" si="48">SUM(BO22:BO31)</f>
        <v>0</v>
      </c>
      <c r="BP32" s="51">
        <f t="shared" si="48"/>
        <v>0</v>
      </c>
      <c r="BQ32" s="51">
        <f t="shared" si="48"/>
        <v>0</v>
      </c>
      <c r="BR32" s="51">
        <f t="shared" si="48"/>
        <v>0</v>
      </c>
      <c r="BS32" s="51">
        <f t="shared" si="48"/>
        <v>0</v>
      </c>
      <c r="BT32" s="51">
        <f t="shared" si="48"/>
        <v>0</v>
      </c>
      <c r="BU32" s="51">
        <f t="shared" si="48"/>
        <v>0</v>
      </c>
      <c r="BV32" s="51">
        <f t="shared" si="48"/>
        <v>0</v>
      </c>
      <c r="BW32" s="51">
        <f t="shared" si="48"/>
        <v>0</v>
      </c>
      <c r="BX32" s="51">
        <f t="shared" si="48"/>
        <v>0</v>
      </c>
      <c r="BY32" s="51">
        <f t="shared" si="48"/>
        <v>0</v>
      </c>
      <c r="BZ32" s="51">
        <f t="shared" si="48"/>
        <v>0</v>
      </c>
      <c r="CA32" s="51">
        <f t="shared" si="48"/>
        <v>0</v>
      </c>
      <c r="CB32" s="51">
        <f t="shared" si="48"/>
        <v>0</v>
      </c>
      <c r="CC32" s="51">
        <f t="shared" si="48"/>
        <v>0</v>
      </c>
      <c r="CD32" s="51">
        <f t="shared" si="48"/>
        <v>0</v>
      </c>
      <c r="CE32" s="51">
        <f t="shared" si="48"/>
        <v>0</v>
      </c>
      <c r="CF32" s="51">
        <f t="shared" si="48"/>
        <v>0</v>
      </c>
      <c r="CG32" s="51">
        <f t="shared" si="48"/>
        <v>0</v>
      </c>
      <c r="CH32" s="51">
        <f t="shared" si="48"/>
        <v>0</v>
      </c>
      <c r="CI32" s="51">
        <f t="shared" si="48"/>
        <v>0</v>
      </c>
      <c r="CJ32" s="51">
        <f t="shared" si="48"/>
        <v>0</v>
      </c>
      <c r="CK32" s="51">
        <f t="shared" si="48"/>
        <v>0</v>
      </c>
      <c r="CL32" s="51">
        <f t="shared" si="48"/>
        <v>0</v>
      </c>
      <c r="CM32" s="51">
        <f t="shared" si="48"/>
        <v>0</v>
      </c>
      <c r="CN32" s="51">
        <f t="shared" si="48"/>
        <v>0</v>
      </c>
      <c r="CO32" s="51">
        <f t="shared" si="48"/>
        <v>0</v>
      </c>
      <c r="CP32" s="51">
        <f t="shared" si="48"/>
        <v>0</v>
      </c>
      <c r="CQ32" s="51">
        <f t="shared" si="48"/>
        <v>0</v>
      </c>
      <c r="CR32" s="51">
        <f t="shared" si="48"/>
        <v>0</v>
      </c>
      <c r="CS32" s="51">
        <f t="shared" si="48"/>
        <v>0</v>
      </c>
      <c r="CT32" s="51">
        <f t="shared" si="48"/>
        <v>0</v>
      </c>
      <c r="CU32" s="51">
        <f t="shared" ref="CU32:DU32" si="49">SUM(CU22:CU31)</f>
        <v>0</v>
      </c>
      <c r="CV32" s="51">
        <f t="shared" si="49"/>
        <v>0</v>
      </c>
      <c r="CW32" s="51">
        <f t="shared" si="49"/>
        <v>0</v>
      </c>
      <c r="CX32" s="51">
        <f t="shared" si="49"/>
        <v>0</v>
      </c>
      <c r="CY32" s="51">
        <f t="shared" si="49"/>
        <v>0</v>
      </c>
      <c r="CZ32" s="51">
        <f t="shared" si="49"/>
        <v>0</v>
      </c>
      <c r="DA32" s="51">
        <f t="shared" si="49"/>
        <v>0</v>
      </c>
      <c r="DB32" s="51">
        <f t="shared" si="49"/>
        <v>0</v>
      </c>
      <c r="DC32" s="51">
        <f t="shared" si="49"/>
        <v>0</v>
      </c>
      <c r="DD32" s="51">
        <f t="shared" si="49"/>
        <v>0</v>
      </c>
      <c r="DE32" s="51">
        <f t="shared" si="49"/>
        <v>0</v>
      </c>
      <c r="DF32" s="51">
        <f t="shared" si="49"/>
        <v>0</v>
      </c>
      <c r="DG32" s="51">
        <f t="shared" si="49"/>
        <v>0</v>
      </c>
      <c r="DH32" s="51">
        <f t="shared" si="49"/>
        <v>0</v>
      </c>
      <c r="DI32" s="51">
        <f t="shared" si="49"/>
        <v>0</v>
      </c>
      <c r="DJ32" s="51">
        <f t="shared" si="49"/>
        <v>0</v>
      </c>
      <c r="DK32" s="51">
        <f t="shared" si="49"/>
        <v>0</v>
      </c>
      <c r="DL32" s="51">
        <f t="shared" si="49"/>
        <v>0</v>
      </c>
      <c r="DM32" s="51">
        <f t="shared" si="49"/>
        <v>0</v>
      </c>
      <c r="DN32" s="51">
        <f t="shared" si="49"/>
        <v>0</v>
      </c>
      <c r="DO32" s="51">
        <f t="shared" si="49"/>
        <v>0</v>
      </c>
      <c r="DP32" s="51">
        <f t="shared" si="49"/>
        <v>0</v>
      </c>
      <c r="DQ32" s="51">
        <f t="shared" si="49"/>
        <v>0</v>
      </c>
      <c r="DR32" s="51">
        <f t="shared" si="49"/>
        <v>0</v>
      </c>
      <c r="DS32" s="51">
        <f t="shared" si="49"/>
        <v>0</v>
      </c>
      <c r="DT32" s="51">
        <f t="shared" si="49"/>
        <v>0</v>
      </c>
      <c r="DU32" s="51">
        <f t="shared" si="49"/>
        <v>0</v>
      </c>
    </row>
    <row r="33" spans="1:125" s="17" customFormat="1" ht="51" customHeight="1" x14ac:dyDescent="0.2">
      <c r="A33" s="106" t="s">
        <v>19</v>
      </c>
      <c r="B33" s="107"/>
      <c r="C33" s="76">
        <f t="shared" ref="C33:AH33" si="50">SUM(C32,C21)</f>
        <v>58</v>
      </c>
      <c r="D33" s="76">
        <f t="shared" si="50"/>
        <v>1385</v>
      </c>
      <c r="E33" s="76">
        <f t="shared" si="50"/>
        <v>60</v>
      </c>
      <c r="F33" s="76">
        <f t="shared" si="50"/>
        <v>1472</v>
      </c>
      <c r="G33" s="76">
        <f t="shared" si="50"/>
        <v>66</v>
      </c>
      <c r="H33" s="76">
        <f t="shared" si="50"/>
        <v>1573</v>
      </c>
      <c r="I33" s="76">
        <f t="shared" si="50"/>
        <v>65</v>
      </c>
      <c r="J33" s="76">
        <f t="shared" si="50"/>
        <v>1743</v>
      </c>
      <c r="K33" s="76">
        <f t="shared" si="50"/>
        <v>249</v>
      </c>
      <c r="L33" s="76">
        <f t="shared" si="50"/>
        <v>6173</v>
      </c>
      <c r="M33" s="76">
        <f t="shared" si="50"/>
        <v>66</v>
      </c>
      <c r="N33" s="76">
        <f t="shared" si="50"/>
        <v>1789</v>
      </c>
      <c r="O33" s="76">
        <f t="shared" si="50"/>
        <v>73</v>
      </c>
      <c r="P33" s="76">
        <f t="shared" si="50"/>
        <v>1839</v>
      </c>
      <c r="Q33" s="76">
        <f t="shared" si="50"/>
        <v>67</v>
      </c>
      <c r="R33" s="76">
        <f t="shared" si="50"/>
        <v>1773</v>
      </c>
      <c r="S33" s="76">
        <f t="shared" si="50"/>
        <v>70</v>
      </c>
      <c r="T33" s="76">
        <f t="shared" si="50"/>
        <v>1840</v>
      </c>
      <c r="U33" s="76">
        <f t="shared" si="50"/>
        <v>71</v>
      </c>
      <c r="V33" s="76">
        <f t="shared" si="50"/>
        <v>1807</v>
      </c>
      <c r="W33" s="76">
        <f t="shared" si="50"/>
        <v>347</v>
      </c>
      <c r="X33" s="76">
        <f t="shared" si="50"/>
        <v>9048</v>
      </c>
      <c r="Y33" s="76">
        <f t="shared" si="50"/>
        <v>37</v>
      </c>
      <c r="Z33" s="76">
        <f t="shared" si="50"/>
        <v>1072</v>
      </c>
      <c r="AA33" s="76">
        <f t="shared" si="50"/>
        <v>40</v>
      </c>
      <c r="AB33" s="76">
        <f t="shared" si="50"/>
        <v>1100</v>
      </c>
      <c r="AC33" s="76">
        <f t="shared" si="50"/>
        <v>0</v>
      </c>
      <c r="AD33" s="76">
        <f t="shared" si="50"/>
        <v>0</v>
      </c>
      <c r="AE33" s="76">
        <f t="shared" si="50"/>
        <v>77</v>
      </c>
      <c r="AF33" s="76">
        <f t="shared" si="50"/>
        <v>2172</v>
      </c>
      <c r="AG33" s="76">
        <f t="shared" si="50"/>
        <v>673</v>
      </c>
      <c r="AH33" s="76">
        <f t="shared" si="50"/>
        <v>17393</v>
      </c>
      <c r="AI33" s="76">
        <f t="shared" ref="AI33:BN33" si="51">SUM(AI32,AI21)</f>
        <v>77</v>
      </c>
      <c r="AJ33" s="76">
        <f t="shared" si="51"/>
        <v>2387</v>
      </c>
      <c r="AK33" s="76">
        <f t="shared" si="51"/>
        <v>177</v>
      </c>
      <c r="AL33" s="76">
        <f t="shared" si="51"/>
        <v>4635</v>
      </c>
      <c r="AM33" s="47">
        <f t="shared" si="51"/>
        <v>0</v>
      </c>
      <c r="AN33" s="47">
        <f t="shared" si="51"/>
        <v>0</v>
      </c>
      <c r="AO33" s="47">
        <f t="shared" si="51"/>
        <v>0</v>
      </c>
      <c r="AP33" s="47">
        <f t="shared" si="51"/>
        <v>0</v>
      </c>
      <c r="AQ33" s="47">
        <f t="shared" si="51"/>
        <v>0</v>
      </c>
      <c r="AR33" s="47">
        <f t="shared" si="51"/>
        <v>0</v>
      </c>
      <c r="AS33" s="47">
        <f t="shared" si="51"/>
        <v>0</v>
      </c>
      <c r="AT33" s="47">
        <f t="shared" si="51"/>
        <v>0</v>
      </c>
      <c r="AU33" s="47">
        <f t="shared" si="51"/>
        <v>0</v>
      </c>
      <c r="AV33" s="47">
        <f t="shared" si="51"/>
        <v>0</v>
      </c>
      <c r="AW33" s="47">
        <f t="shared" si="51"/>
        <v>0</v>
      </c>
      <c r="AX33" s="47">
        <f t="shared" si="51"/>
        <v>0</v>
      </c>
      <c r="AY33" s="47">
        <f t="shared" si="51"/>
        <v>0</v>
      </c>
      <c r="AZ33" s="47">
        <f t="shared" si="51"/>
        <v>0</v>
      </c>
      <c r="BA33" s="47">
        <f t="shared" si="51"/>
        <v>0</v>
      </c>
      <c r="BB33" s="47">
        <f t="shared" si="51"/>
        <v>0</v>
      </c>
      <c r="BC33" s="47">
        <f t="shared" si="51"/>
        <v>0</v>
      </c>
      <c r="BD33" s="47">
        <f t="shared" si="51"/>
        <v>0</v>
      </c>
      <c r="BE33" s="47">
        <f t="shared" si="51"/>
        <v>0</v>
      </c>
      <c r="BF33" s="47">
        <f t="shared" si="51"/>
        <v>0</v>
      </c>
      <c r="BG33" s="47">
        <f t="shared" si="51"/>
        <v>0</v>
      </c>
      <c r="BH33" s="47">
        <f t="shared" si="51"/>
        <v>0</v>
      </c>
      <c r="BI33" s="47">
        <f t="shared" si="51"/>
        <v>0</v>
      </c>
      <c r="BJ33" s="47">
        <f t="shared" si="51"/>
        <v>0</v>
      </c>
      <c r="BK33" s="47">
        <f t="shared" si="51"/>
        <v>0</v>
      </c>
      <c r="BL33" s="47">
        <f t="shared" si="51"/>
        <v>0</v>
      </c>
      <c r="BM33" s="47">
        <f t="shared" si="51"/>
        <v>0</v>
      </c>
      <c r="BN33" s="47">
        <f t="shared" si="51"/>
        <v>0</v>
      </c>
      <c r="BO33" s="47">
        <f t="shared" ref="BO33:CT33" si="52">SUM(BO32,BO21)</f>
        <v>0</v>
      </c>
      <c r="BP33" s="47">
        <f t="shared" si="52"/>
        <v>0</v>
      </c>
      <c r="BQ33" s="47">
        <f t="shared" si="52"/>
        <v>0</v>
      </c>
      <c r="BR33" s="47">
        <f t="shared" si="52"/>
        <v>0</v>
      </c>
      <c r="BS33" s="47">
        <f t="shared" si="52"/>
        <v>0</v>
      </c>
      <c r="BT33" s="47">
        <f t="shared" si="52"/>
        <v>0</v>
      </c>
      <c r="BU33" s="47">
        <f t="shared" si="52"/>
        <v>0</v>
      </c>
      <c r="BV33" s="47">
        <f t="shared" si="52"/>
        <v>0</v>
      </c>
      <c r="BW33" s="47">
        <f t="shared" si="52"/>
        <v>0</v>
      </c>
      <c r="BX33" s="47">
        <f t="shared" si="52"/>
        <v>0</v>
      </c>
      <c r="BY33" s="47">
        <f t="shared" si="52"/>
        <v>0</v>
      </c>
      <c r="BZ33" s="47">
        <f t="shared" si="52"/>
        <v>0</v>
      </c>
      <c r="CA33" s="47">
        <f t="shared" si="52"/>
        <v>0</v>
      </c>
      <c r="CB33" s="47">
        <f t="shared" si="52"/>
        <v>0</v>
      </c>
      <c r="CC33" s="47">
        <f t="shared" si="52"/>
        <v>0</v>
      </c>
      <c r="CD33" s="47">
        <f t="shared" si="52"/>
        <v>0</v>
      </c>
      <c r="CE33" s="47">
        <f t="shared" si="52"/>
        <v>0</v>
      </c>
      <c r="CF33" s="47">
        <f t="shared" si="52"/>
        <v>0</v>
      </c>
      <c r="CG33" s="47">
        <f t="shared" si="52"/>
        <v>0</v>
      </c>
      <c r="CH33" s="47">
        <f t="shared" si="52"/>
        <v>0</v>
      </c>
      <c r="CI33" s="47">
        <f t="shared" si="52"/>
        <v>0</v>
      </c>
      <c r="CJ33" s="47">
        <f t="shared" si="52"/>
        <v>0</v>
      </c>
      <c r="CK33" s="47">
        <f t="shared" si="52"/>
        <v>0</v>
      </c>
      <c r="CL33" s="47">
        <f t="shared" si="52"/>
        <v>0</v>
      </c>
      <c r="CM33" s="47">
        <f t="shared" si="52"/>
        <v>0</v>
      </c>
      <c r="CN33" s="47">
        <f t="shared" si="52"/>
        <v>0</v>
      </c>
      <c r="CO33" s="47">
        <f t="shared" si="52"/>
        <v>0</v>
      </c>
      <c r="CP33" s="47">
        <f t="shared" si="52"/>
        <v>0</v>
      </c>
      <c r="CQ33" s="47">
        <f t="shared" si="52"/>
        <v>0</v>
      </c>
      <c r="CR33" s="47">
        <f t="shared" si="52"/>
        <v>0</v>
      </c>
      <c r="CS33" s="47">
        <f t="shared" si="52"/>
        <v>0</v>
      </c>
      <c r="CT33" s="47">
        <f t="shared" si="52"/>
        <v>0</v>
      </c>
      <c r="CU33" s="47">
        <f t="shared" ref="CU33:DU33" si="53">SUM(CU32,CU21)</f>
        <v>0</v>
      </c>
      <c r="CV33" s="47">
        <f t="shared" si="53"/>
        <v>0</v>
      </c>
      <c r="CW33" s="47">
        <f t="shared" si="53"/>
        <v>0</v>
      </c>
      <c r="CX33" s="47">
        <f t="shared" si="53"/>
        <v>0</v>
      </c>
      <c r="CY33" s="47">
        <f t="shared" si="53"/>
        <v>0</v>
      </c>
      <c r="CZ33" s="47">
        <f t="shared" si="53"/>
        <v>0</v>
      </c>
      <c r="DA33" s="47">
        <f t="shared" si="53"/>
        <v>0</v>
      </c>
      <c r="DB33" s="47">
        <f t="shared" si="53"/>
        <v>0</v>
      </c>
      <c r="DC33" s="47">
        <f t="shared" si="53"/>
        <v>0</v>
      </c>
      <c r="DD33" s="47">
        <f t="shared" si="53"/>
        <v>0</v>
      </c>
      <c r="DE33" s="47">
        <f t="shared" si="53"/>
        <v>0</v>
      </c>
      <c r="DF33" s="47">
        <f t="shared" si="53"/>
        <v>0</v>
      </c>
      <c r="DG33" s="47">
        <f t="shared" si="53"/>
        <v>0</v>
      </c>
      <c r="DH33" s="47">
        <f t="shared" si="53"/>
        <v>0</v>
      </c>
      <c r="DI33" s="47">
        <f t="shared" si="53"/>
        <v>0</v>
      </c>
      <c r="DJ33" s="47">
        <f t="shared" si="53"/>
        <v>0</v>
      </c>
      <c r="DK33" s="47">
        <f t="shared" si="53"/>
        <v>0</v>
      </c>
      <c r="DL33" s="47">
        <f t="shared" si="53"/>
        <v>0</v>
      </c>
      <c r="DM33" s="47">
        <f t="shared" si="53"/>
        <v>0</v>
      </c>
      <c r="DN33" s="47">
        <f t="shared" si="53"/>
        <v>0</v>
      </c>
      <c r="DO33" s="47">
        <f t="shared" si="53"/>
        <v>0</v>
      </c>
      <c r="DP33" s="47">
        <f t="shared" si="53"/>
        <v>0</v>
      </c>
      <c r="DQ33" s="47">
        <f t="shared" si="53"/>
        <v>0</v>
      </c>
      <c r="DR33" s="47">
        <f t="shared" si="53"/>
        <v>0</v>
      </c>
      <c r="DS33" s="47">
        <f t="shared" si="53"/>
        <v>0</v>
      </c>
      <c r="DT33" s="47">
        <f t="shared" si="53"/>
        <v>0</v>
      </c>
      <c r="DU33" s="47">
        <f t="shared" si="53"/>
        <v>0</v>
      </c>
    </row>
    <row r="34" spans="1:125" ht="24.75" customHeight="1" x14ac:dyDescent="0.4">
      <c r="A34" s="52"/>
      <c r="B34" s="53"/>
      <c r="C34" s="10"/>
      <c r="D34" s="10"/>
      <c r="E34" s="11"/>
      <c r="F34" s="11"/>
      <c r="G34" s="11"/>
      <c r="H34" s="11"/>
      <c r="I34" s="11"/>
      <c r="J34" s="11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6"/>
      <c r="X34" s="16"/>
      <c r="Y34" s="10"/>
      <c r="Z34" s="12"/>
      <c r="AA34" s="12"/>
      <c r="AB34" s="12"/>
      <c r="AC34" s="10"/>
      <c r="AD34" s="10"/>
      <c r="AE34" s="10"/>
      <c r="AF34" s="10"/>
      <c r="AG34" s="10"/>
      <c r="AH34" s="10"/>
      <c r="AI34" s="10"/>
      <c r="AJ34" s="10"/>
      <c r="AK34" s="10"/>
      <c r="AL34" s="1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</row>
    <row r="35" spans="1:125" ht="34.5" hidden="1" customHeight="1" x14ac:dyDescent="0.2">
      <c r="A35" s="52"/>
      <c r="B35" s="101" t="s">
        <v>35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</row>
    <row r="36" spans="1:125" s="57" customFormat="1" ht="45" customHeight="1" x14ac:dyDescent="0.4">
      <c r="A36" s="56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</row>
  </sheetData>
  <sortState xmlns:xlrd2="http://schemas.microsoft.com/office/spreadsheetml/2017/richdata2" ref="B22:B31">
    <sortCondition ref="B22:B31"/>
  </sortState>
  <mergeCells count="29">
    <mergeCell ref="AP5:DU5"/>
    <mergeCell ref="B35:AL36"/>
    <mergeCell ref="W5:X5"/>
    <mergeCell ref="Y5:Z5"/>
    <mergeCell ref="AA5:AB5"/>
    <mergeCell ref="AC5:AD5"/>
    <mergeCell ref="AE5:AF5"/>
    <mergeCell ref="AG5:AH5"/>
    <mergeCell ref="K5:L5"/>
    <mergeCell ref="M5:N5"/>
    <mergeCell ref="O5:P5"/>
    <mergeCell ref="Q5:R5"/>
    <mergeCell ref="S5:T5"/>
    <mergeCell ref="A33:B33"/>
    <mergeCell ref="A32:B32"/>
    <mergeCell ref="AI5:AJ5"/>
    <mergeCell ref="AK5:AL5"/>
    <mergeCell ref="B5:B6"/>
    <mergeCell ref="C5:D5"/>
    <mergeCell ref="A21:B21"/>
    <mergeCell ref="AB1:AN1"/>
    <mergeCell ref="A4:AH4"/>
    <mergeCell ref="A5:A6"/>
    <mergeCell ref="E5:F5"/>
    <mergeCell ref="G5:H5"/>
    <mergeCell ref="I5:J5"/>
    <mergeCell ref="U5:V5"/>
    <mergeCell ref="A2:AL2"/>
    <mergeCell ref="A3:AL3"/>
  </mergeCells>
  <pageMargins left="0.35433070866141736" right="0.23" top="0.39370078740157483" bottom="0.43307086614173229" header="0.31496062992125984" footer="0.31496062992125984"/>
  <pageSetup paperSize="9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мережа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Stelmah</dc:creator>
  <cp:lastModifiedBy>RePack by Diakov</cp:lastModifiedBy>
  <cp:lastPrinted>2026-09-08T10:01:45Z</cp:lastPrinted>
  <dcterms:created xsi:type="dcterms:W3CDTF">2013-08-12T09:21:30Z</dcterms:created>
  <dcterms:modified xsi:type="dcterms:W3CDTF">2026-09-09T07:36:06Z</dcterms:modified>
</cp:coreProperties>
</file>