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AppData\Local\Temp\SCANCLIENT\"/>
    </mc:Choice>
  </mc:AlternateContent>
  <xr:revisionPtr revIDLastSave="0" documentId="13_ncr:1_{FADAFDF1-DD42-4167-9533-25A86819CFC1}" xr6:coauthVersionLast="45" xr6:coauthVersionMax="45" xr10:uidLastSave="{00000000-0000-0000-0000-000000000000}"/>
  <bookViews>
    <workbookView xWindow="-120" yWindow="-120" windowWidth="20730" windowHeight="11160" xr2:uid="{4891F613-8A14-4B1A-941A-375A77005C3E}"/>
  </bookViews>
  <sheets>
    <sheet name="2024" sheetId="1" r:id="rId1"/>
  </sheets>
  <definedNames>
    <definedName name="_Hlk152063634" localSheetId="0">'2024'!$A$5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71" i="1" l="1"/>
  <c r="F69" i="1"/>
  <c r="G69" i="1"/>
  <c r="F67" i="1"/>
  <c r="G67" i="1"/>
  <c r="F66" i="1"/>
  <c r="G66" i="1"/>
  <c r="F64" i="1"/>
  <c r="G64" i="1"/>
  <c r="F63" i="1"/>
  <c r="G63" i="1"/>
  <c r="F62" i="1"/>
  <c r="G62" i="1"/>
  <c r="F49" i="1"/>
  <c r="F45" i="1"/>
  <c r="F43" i="1"/>
  <c r="F40" i="1"/>
  <c r="F37" i="1"/>
  <c r="G37" i="1"/>
  <c r="F36" i="1"/>
  <c r="F35" i="1"/>
  <c r="F33" i="1"/>
  <c r="G33" i="1"/>
  <c r="F32" i="1"/>
  <c r="G32" i="1"/>
  <c r="F31" i="1"/>
  <c r="G31" i="1"/>
  <c r="F30" i="1"/>
  <c r="F27" i="1"/>
  <c r="G27" i="1"/>
  <c r="F26" i="1"/>
  <c r="G26" i="1"/>
  <c r="F25" i="1"/>
  <c r="G25" i="1"/>
  <c r="F24" i="1"/>
  <c r="F22" i="1"/>
  <c r="F21" i="1"/>
  <c r="F19" i="1"/>
  <c r="G16" i="1"/>
  <c r="G15" i="1"/>
  <c r="F13" i="1"/>
  <c r="G13" i="1"/>
  <c r="G12" i="1"/>
  <c r="F9" i="1" l="1"/>
  <c r="E9" i="1"/>
  <c r="I53" i="1"/>
  <c r="I52" i="1"/>
  <c r="I51" i="1"/>
  <c r="G49" i="1"/>
  <c r="I48" i="1"/>
  <c r="G48" i="1" s="1"/>
  <c r="I47" i="1"/>
  <c r="G47" i="1" s="1"/>
  <c r="I46" i="1"/>
  <c r="G21" i="1"/>
  <c r="D9" i="1"/>
  <c r="G46" i="1" l="1"/>
  <c r="I9" i="1"/>
  <c r="H70" i="1"/>
  <c r="H9" i="1" s="1"/>
  <c r="G65" i="1" l="1"/>
  <c r="G59" i="1"/>
  <c r="G56" i="1"/>
  <c r="G45" i="1"/>
  <c r="G43" i="1"/>
  <c r="G40" i="1"/>
  <c r="G36" i="1"/>
  <c r="G35" i="1"/>
  <c r="G24" i="1"/>
  <c r="G20" i="1"/>
  <c r="G19" i="1"/>
  <c r="G70" i="1"/>
  <c r="C65" i="1"/>
  <c r="C59" i="1"/>
  <c r="C56" i="1"/>
  <c r="C45" i="1"/>
  <c r="C43" i="1"/>
  <c r="C40" i="1"/>
  <c r="C36" i="1"/>
  <c r="C35" i="1"/>
  <c r="C30" i="1"/>
  <c r="C24" i="1"/>
  <c r="G22" i="1"/>
  <c r="C20" i="1"/>
  <c r="C9" i="1" s="1"/>
  <c r="G9" i="1" l="1"/>
</calcChain>
</file>

<file path=xl/sharedStrings.xml><?xml version="1.0" encoding="utf-8"?>
<sst xmlns="http://schemas.openxmlformats.org/spreadsheetml/2006/main" count="77" uniqueCount="64">
  <si>
    <t>№ з/п</t>
  </si>
  <si>
    <t>Заходи</t>
  </si>
  <si>
    <t>Сума</t>
  </si>
  <si>
    <t>Разом</t>
  </si>
  <si>
    <t>Бюджет розвитку</t>
  </si>
  <si>
    <t>Загальний фонд</t>
  </si>
  <si>
    <t>9.2. Поточний ремонт закладів освіти</t>
  </si>
  <si>
    <t>9.2.1. Заклади дошкільної освіти</t>
  </si>
  <si>
    <t xml:space="preserve">Поточний ремонт приміщень </t>
  </si>
  <si>
    <t>Поточний ремонт мереж закладів дошкільної освіти</t>
  </si>
  <si>
    <t xml:space="preserve">Поточний ремонт будівель </t>
  </si>
  <si>
    <t xml:space="preserve">Поточний ремонт території </t>
  </si>
  <si>
    <t>9.2.2. Заклади загальної середньої освіти</t>
  </si>
  <si>
    <t xml:space="preserve">Поточний ремонт мереж </t>
  </si>
  <si>
    <t>9.3. Безпека закладів освіти</t>
  </si>
  <si>
    <t>9.3.1. Заклади дошкільної освіти</t>
  </si>
  <si>
    <t>Встановлення відеоспостереження</t>
  </si>
  <si>
    <t>Встанолення системи блискавкозахисту</t>
  </si>
  <si>
    <t>Обробка дерев’яних конструкцій горищ вогнезахисним розчином</t>
  </si>
  <si>
    <t xml:space="preserve">Поточний ремонт захисних споруд цивільного захисту </t>
  </si>
  <si>
    <t>9.3.2. Заклади загальної середньої освіти</t>
  </si>
  <si>
    <t>Поточний ремонт захисних споруд цивільного захисту (підвальні приміщення, протирадіаційні укриття, сховища)</t>
  </si>
  <si>
    <t>9.4. Забезпечення навчання та виховання дітей з особливими освітніми потребами</t>
  </si>
  <si>
    <t>9.4.1. Інклюзивно-ресурсний центр</t>
  </si>
  <si>
    <t>Підвезення дітей спеціальним транспортом</t>
  </si>
  <si>
    <t>9.5.1. Заклади дошкільної освіти</t>
  </si>
  <si>
    <t>Придбання новорічних подарунків у заклади дошкільної освіти</t>
  </si>
  <si>
    <t>9.5.2. Заклади загальної середньої освіти</t>
  </si>
  <si>
    <t>Придбання новорічних подарунків у заклади загальної середньої освіти</t>
  </si>
  <si>
    <t>9.6. Робота з кадрами</t>
  </si>
  <si>
    <t>9.6.1 Центр професійного розвитку педагогічних працівників</t>
  </si>
  <si>
    <t>Проведення майстер-класів, семінарів, конференцій</t>
  </si>
  <si>
    <t xml:space="preserve">9.7. Упровадження інформаційно-комунікаційних систем </t>
  </si>
  <si>
    <t>9.7.1. Заклади загальної середньої освіти</t>
  </si>
  <si>
    <t>Послуги з постачання примірників ліцензійної програмної продукції (Єдина школа)</t>
  </si>
  <si>
    <t xml:space="preserve">9.8. Капітальний ремонт закладів освіти </t>
  </si>
  <si>
    <t>9.8.1 Заклади загальної середньої освіти</t>
  </si>
  <si>
    <t>зміна</t>
  </si>
  <si>
    <t>Порівняльна таблиця до проєкту рішення</t>
  </si>
  <si>
    <t>9. Модернізація матеріально-технічної бази</t>
  </si>
  <si>
    <t xml:space="preserve"> фінансове забезпечення стало (тис.грн.)</t>
  </si>
  <si>
    <t xml:space="preserve"> фінансове забезпечення було (тис.грн.)</t>
  </si>
  <si>
    <t>Капітальний ремонт  приміщень</t>
  </si>
  <si>
    <t>9.8.2 Заклади дошкільної освіти</t>
  </si>
  <si>
    <t>Встановлення системи пожежної сигналізації</t>
  </si>
  <si>
    <t>Капітальний ремонт вентиляційних систем захисних споруд цивільного захисту</t>
  </si>
  <si>
    <t>Капітальний ремонт захисних споруд цивільного захисту (підвальні приміщення, протирадіаційні укриття, сховища)</t>
  </si>
  <si>
    <t>Капітальний ремонт будівлі</t>
  </si>
  <si>
    <t>Капітальний ремонт спортивних майданчиків</t>
  </si>
  <si>
    <t>9.1. Матеріально-технічне забезпечення закладів освіти</t>
  </si>
  <si>
    <t>9.1.1. Заклади дошкільної освіти</t>
  </si>
  <si>
    <t>Придбання для облаштування захисних споруд цивільного захисту</t>
  </si>
  <si>
    <t>Капітальний ремонт території</t>
  </si>
  <si>
    <t xml:space="preserve">Капітальний ремонт вентиляційних систем </t>
  </si>
  <si>
    <t>Фінансова підтримка обдарованої молоді (компенсація організаційних витрат, проїзду, харчування, проживання тощо)</t>
  </si>
  <si>
    <t>Виплата грошової винагороди учням за високу результативність в олімпіадах, конкурсах, змаганнях</t>
  </si>
  <si>
    <t>Виплата премії педагогам за високу результативність в олімпіадах, конкурсах, змаганнях</t>
  </si>
  <si>
    <t>Відшкодування на надання спортивно-оздоровчих послуг (відвідування басейну)</t>
  </si>
  <si>
    <t>9.5.3. Заклади позашкільної освіти</t>
  </si>
  <si>
    <t>9.5. Фінансування конкурсів, змагань, олімпіад, проведення семінарів, конференцій, заходів національно-патріотичного виховання, спортивних та оздоровчих заходів</t>
  </si>
  <si>
    <t>Придбання для закладів дошкільної освіти</t>
  </si>
  <si>
    <t>9.1.1. Заклади загальної середньої освіти</t>
  </si>
  <si>
    <t>Капітальний ремонт приміщень</t>
  </si>
  <si>
    <t>Придбання для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</si>
</sst>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2" fillId="0" borderId="0" xfId="0" applyFont="1" applyAlignment="1">
      <alignment horizontal="center" vertical="center"/>
    </xf>
    <xf numFmtId="0" fontId="9" fillId="0" borderId="0" xfId="0" applyFont="1"/>
    <xf numFmtId="0" fontId="6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horizontal="left" vertical="center" wrapText="1"/>
    </xf>
    <xf numFmtId="0" fontId="8" fillId="0" borderId="1" xfId="0" applyFont="1" applyBorder="1"/>
    <xf numFmtId="0" fontId="5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5" fillId="0" borderId="1" xfId="0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7" fillId="0" borderId="3" xfId="0" applyNumberFormat="1" applyFont="1" applyBorder="1" applyAlignment="1"/>
    <xf numFmtId="49" fontId="7" fillId="0" borderId="4" xfId="0" applyNumberFormat="1" applyFont="1" applyBorder="1" applyAlignmen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776E2-9394-4DE3-B379-F4E63DA7E17F}">
  <dimension ref="A1:I71"/>
  <sheetViews>
    <sheetView tabSelected="1" topLeftCell="D58" workbookViewId="0">
      <selection activeCell="L63" sqref="L63"/>
    </sheetView>
  </sheetViews>
  <sheetFormatPr defaultRowHeight="15.75" x14ac:dyDescent="0.25"/>
  <cols>
    <col min="1" max="1" width="6.28515625" style="7" customWidth="1"/>
    <col min="2" max="2" width="28.140625" style="1" customWidth="1"/>
    <col min="3" max="3" width="14.42578125" style="1" customWidth="1"/>
    <col min="4" max="4" width="14.5703125" style="1" customWidth="1"/>
    <col min="5" max="5" width="14" style="1" customWidth="1"/>
    <col min="6" max="6" width="14.85546875" style="6" customWidth="1"/>
    <col min="7" max="7" width="14.42578125" style="6" customWidth="1"/>
    <col min="8" max="8" width="14.42578125" style="5" customWidth="1"/>
    <col min="9" max="9" width="14.140625" style="5" customWidth="1"/>
  </cols>
  <sheetData>
    <row r="1" spans="1:9" ht="18.75" x14ac:dyDescent="0.3">
      <c r="A1" s="38" t="s">
        <v>38</v>
      </c>
      <c r="B1" s="39"/>
      <c r="C1" s="39"/>
      <c r="D1" s="39"/>
      <c r="E1" s="39"/>
      <c r="F1" s="39"/>
      <c r="G1" s="39"/>
      <c r="H1" s="39"/>
      <c r="I1" s="39"/>
    </row>
    <row r="2" spans="1:9" ht="18.75" x14ac:dyDescent="0.3">
      <c r="A2" s="2"/>
      <c r="B2" s="3"/>
      <c r="C2" s="3"/>
      <c r="D2" s="3"/>
      <c r="E2" s="3"/>
      <c r="F2" s="4"/>
      <c r="G2" s="4"/>
      <c r="H2" s="4"/>
      <c r="I2" s="4"/>
    </row>
    <row r="3" spans="1:9" ht="18.75" x14ac:dyDescent="0.3">
      <c r="A3" s="38" t="s">
        <v>39</v>
      </c>
      <c r="B3" s="40"/>
      <c r="C3" s="40"/>
      <c r="D3" s="40"/>
      <c r="E3" s="40"/>
      <c r="F3" s="40"/>
      <c r="G3" s="40"/>
      <c r="H3" s="40"/>
      <c r="I3" s="40"/>
    </row>
    <row r="5" spans="1:9" ht="21" customHeight="1" x14ac:dyDescent="0.25">
      <c r="A5" s="36" t="s">
        <v>0</v>
      </c>
      <c r="B5" s="36" t="s">
        <v>1</v>
      </c>
      <c r="C5" s="36" t="s">
        <v>41</v>
      </c>
      <c r="D5" s="36"/>
      <c r="E5" s="36"/>
      <c r="F5" s="12" t="s">
        <v>37</v>
      </c>
      <c r="G5" s="36" t="s">
        <v>40</v>
      </c>
      <c r="H5" s="36"/>
      <c r="I5" s="36"/>
    </row>
    <row r="6" spans="1:9" ht="20.25" x14ac:dyDescent="0.25">
      <c r="A6" s="36"/>
      <c r="B6" s="36"/>
      <c r="C6" s="37">
        <v>2025</v>
      </c>
      <c r="D6" s="37"/>
      <c r="E6" s="37"/>
      <c r="F6" s="12"/>
      <c r="G6" s="37">
        <v>2025</v>
      </c>
      <c r="H6" s="37"/>
      <c r="I6" s="37"/>
    </row>
    <row r="7" spans="1:9" x14ac:dyDescent="0.25">
      <c r="A7" s="36"/>
      <c r="B7" s="36"/>
      <c r="C7" s="36" t="s">
        <v>2</v>
      </c>
      <c r="D7" s="36"/>
      <c r="E7" s="36"/>
      <c r="F7" s="12"/>
      <c r="G7" s="36" t="s">
        <v>2</v>
      </c>
      <c r="H7" s="36"/>
      <c r="I7" s="36"/>
    </row>
    <row r="8" spans="1:9" x14ac:dyDescent="0.25">
      <c r="A8" s="36"/>
      <c r="B8" s="36"/>
      <c r="C8" s="19" t="s">
        <v>3</v>
      </c>
      <c r="D8" s="19" t="s">
        <v>4</v>
      </c>
      <c r="E8" s="19" t="s">
        <v>5</v>
      </c>
      <c r="F8" s="12"/>
      <c r="G8" s="19" t="s">
        <v>3</v>
      </c>
      <c r="H8" s="19" t="s">
        <v>4</v>
      </c>
      <c r="I8" s="19" t="s">
        <v>5</v>
      </c>
    </row>
    <row r="9" spans="1:9" s="14" customFormat="1" x14ac:dyDescent="0.25">
      <c r="A9" s="36"/>
      <c r="B9" s="36"/>
      <c r="C9" s="11">
        <f>C19+C20+C21+C22+C24+C25+C26+C27+C30+C31+C32+C33+C35+C36+C37+C40+C43+C45+C56+C59+C63+C64+C65+C70+C66+C13+C62+C67+C71+C46+C47+C48+C49+C51+C52+C53</f>
        <v>89302.786999999997</v>
      </c>
      <c r="D9" s="11">
        <f>D63+D64+D65+D70+D66+D67+D71+D62</f>
        <v>28064.737000000001</v>
      </c>
      <c r="E9" s="11">
        <f>E19+E20+E21+E22+E24+E25+E26+E27+E30+E31+E32+E33+E35+E36+E37+E40+E43+E45+E56+E59+E13+E46+E47+E48+E49+E51+E52+E53</f>
        <v>61238.049999999996</v>
      </c>
      <c r="F9" s="12">
        <f>F12+F13+F15+F16+F19+F21+F22+F24+F25+F26+F27+F30+F31+F32+F33+F35+F36+F37+F40+F43+F45+F49+F62+F63+F64+F66+F67+F69+F71</f>
        <v>-453.12899999999956</v>
      </c>
      <c r="G9" s="11">
        <f>G19+G20+G21+G22+G24+G25+G26+G27+G30+G31+G32+G33+G35+G36+G37+G40+G43+G45+G56+G59+G63+G64+G65+G66+G70+G13+G62+G67+G71+G46+G47+G48+G49+G51+G52+G53+G12+G15+G16+G69</f>
        <v>88849.657999999996</v>
      </c>
      <c r="H9" s="11">
        <f>H63+H64+H65+H66+H70+H62+H67+H71+H12+H15+H69</f>
        <v>28064.737000000001</v>
      </c>
      <c r="I9" s="11">
        <f>I19+I20+I21+I22+I24+I25+I26+I27+I30+I31+I32+I33+I35+I36+I37+I40+I43+I45+I56+I59+I13+I46+I47+I48+I49+I51+I52+I53+I16</f>
        <v>60784.921000000009</v>
      </c>
    </row>
    <row r="10" spans="1:9" s="15" customFormat="1" x14ac:dyDescent="0.25">
      <c r="A10" s="44" t="s">
        <v>49</v>
      </c>
      <c r="B10" s="45"/>
      <c r="C10" s="45"/>
      <c r="D10" s="45"/>
      <c r="E10" s="45"/>
      <c r="F10" s="45"/>
      <c r="G10" s="45"/>
      <c r="H10" s="45"/>
      <c r="I10" s="46"/>
    </row>
    <row r="11" spans="1:9" s="15" customFormat="1" x14ac:dyDescent="0.25">
      <c r="A11" s="41" t="s">
        <v>50</v>
      </c>
      <c r="B11" s="47"/>
      <c r="C11" s="47"/>
      <c r="D11" s="47"/>
      <c r="E11" s="47"/>
      <c r="F11" s="47"/>
      <c r="G11" s="47"/>
      <c r="H11" s="47"/>
      <c r="I11" s="48"/>
    </row>
    <row r="12" spans="1:9" s="28" customFormat="1" ht="31.5" x14ac:dyDescent="0.25">
      <c r="A12" s="20">
        <v>1</v>
      </c>
      <c r="B12" s="24" t="s">
        <v>60</v>
      </c>
      <c r="C12" s="13"/>
      <c r="D12" s="13"/>
      <c r="E12" s="13"/>
      <c r="F12" s="12">
        <v>274.99567999999999</v>
      </c>
      <c r="G12" s="12">
        <f>H12</f>
        <v>274.99567999999999</v>
      </c>
      <c r="H12" s="13">
        <v>274.99567999999999</v>
      </c>
      <c r="I12" s="13"/>
    </row>
    <row r="13" spans="1:9" s="28" customFormat="1" ht="47.25" x14ac:dyDescent="0.25">
      <c r="A13" s="22">
        <v>2</v>
      </c>
      <c r="B13" s="21" t="s">
        <v>51</v>
      </c>
      <c r="C13" s="18">
        <v>199.79599999999999</v>
      </c>
      <c r="D13" s="18"/>
      <c r="E13" s="22">
        <v>199.79599999999999</v>
      </c>
      <c r="F13" s="12">
        <f>I13-E13</f>
        <v>348.80239</v>
      </c>
      <c r="G13" s="18">
        <f>I13</f>
        <v>548.59838999999999</v>
      </c>
      <c r="H13" s="18"/>
      <c r="I13" s="22">
        <v>548.59838999999999</v>
      </c>
    </row>
    <row r="14" spans="1:9" s="28" customFormat="1" x14ac:dyDescent="0.25">
      <c r="A14" s="41" t="s">
        <v>61</v>
      </c>
      <c r="B14" s="42"/>
      <c r="C14" s="42"/>
      <c r="D14" s="42"/>
      <c r="E14" s="42"/>
      <c r="F14" s="42"/>
      <c r="G14" s="42"/>
      <c r="H14" s="42"/>
      <c r="I14" s="43"/>
    </row>
    <row r="15" spans="1:9" s="28" customFormat="1" ht="31.5" x14ac:dyDescent="0.25">
      <c r="A15" s="20">
        <v>1</v>
      </c>
      <c r="B15" s="24" t="s">
        <v>63</v>
      </c>
      <c r="C15" s="18"/>
      <c r="D15" s="18"/>
      <c r="E15" s="22"/>
      <c r="F15" s="12">
        <v>1148.768</v>
      </c>
      <c r="G15" s="18">
        <f>H15</f>
        <v>1148.768</v>
      </c>
      <c r="H15" s="18">
        <v>1148.768</v>
      </c>
      <c r="I15" s="22"/>
    </row>
    <row r="16" spans="1:9" s="28" customFormat="1" ht="47.25" x14ac:dyDescent="0.25">
      <c r="A16" s="22">
        <v>2</v>
      </c>
      <c r="B16" s="21" t="s">
        <v>51</v>
      </c>
      <c r="C16" s="18"/>
      <c r="D16" s="18"/>
      <c r="E16" s="22"/>
      <c r="F16" s="12">
        <v>166.6</v>
      </c>
      <c r="G16" s="18">
        <f>I16</f>
        <v>166.6</v>
      </c>
      <c r="H16" s="18"/>
      <c r="I16" s="22">
        <v>166.6</v>
      </c>
    </row>
    <row r="17" spans="1:9" x14ac:dyDescent="0.25">
      <c r="A17" s="30" t="s">
        <v>6</v>
      </c>
      <c r="B17" s="30"/>
      <c r="C17" s="30"/>
      <c r="D17" s="30"/>
      <c r="E17" s="30"/>
      <c r="F17" s="31"/>
      <c r="G17" s="31"/>
      <c r="H17" s="31"/>
      <c r="I17" s="31"/>
    </row>
    <row r="18" spans="1:9" x14ac:dyDescent="0.25">
      <c r="A18" s="32" t="s">
        <v>7</v>
      </c>
      <c r="B18" s="32"/>
      <c r="C18" s="32"/>
      <c r="D18" s="32"/>
      <c r="E18" s="32"/>
      <c r="F18" s="31"/>
      <c r="G18" s="31"/>
      <c r="H18" s="31"/>
      <c r="I18" s="31"/>
    </row>
    <row r="19" spans="1:9" ht="31.5" x14ac:dyDescent="0.25">
      <c r="A19" s="9">
        <v>1</v>
      </c>
      <c r="B19" s="10" t="s">
        <v>8</v>
      </c>
      <c r="C19" s="11">
        <v>5428.3509999999997</v>
      </c>
      <c r="D19" s="9"/>
      <c r="E19" s="9">
        <v>5428.3509999999997</v>
      </c>
      <c r="F19" s="12">
        <f>I19-E19</f>
        <v>-191.68742999999995</v>
      </c>
      <c r="G19" s="12">
        <f>I19</f>
        <v>5236.6635699999997</v>
      </c>
      <c r="H19" s="13"/>
      <c r="I19" s="13">
        <v>5236.6635699999997</v>
      </c>
    </row>
    <row r="20" spans="1:9" ht="31.5" x14ac:dyDescent="0.25">
      <c r="A20" s="9">
        <v>2</v>
      </c>
      <c r="B20" s="10" t="s">
        <v>9</v>
      </c>
      <c r="C20" s="11">
        <f>E20</f>
        <v>750</v>
      </c>
      <c r="D20" s="9"/>
      <c r="E20" s="9">
        <v>750</v>
      </c>
      <c r="F20" s="12"/>
      <c r="G20" s="12">
        <f>I20</f>
        <v>750</v>
      </c>
      <c r="H20" s="13"/>
      <c r="I20" s="13">
        <v>750</v>
      </c>
    </row>
    <row r="21" spans="1:9" x14ac:dyDescent="0.25">
      <c r="A21" s="9">
        <v>3</v>
      </c>
      <c r="B21" s="10" t="s">
        <v>10</v>
      </c>
      <c r="C21" s="11">
        <v>11274.728999999999</v>
      </c>
      <c r="D21" s="9"/>
      <c r="E21" s="9">
        <v>11274.728999999999</v>
      </c>
      <c r="F21" s="12">
        <f>I21-E21</f>
        <v>215.63000000000102</v>
      </c>
      <c r="G21" s="12">
        <f>I21</f>
        <v>11490.359</v>
      </c>
      <c r="H21" s="13"/>
      <c r="I21" s="13">
        <v>11490.359</v>
      </c>
    </row>
    <row r="22" spans="1:9" x14ac:dyDescent="0.25">
      <c r="A22" s="9">
        <v>4</v>
      </c>
      <c r="B22" s="10" t="s">
        <v>11</v>
      </c>
      <c r="C22" s="11">
        <v>406.649</v>
      </c>
      <c r="D22" s="9"/>
      <c r="E22" s="9">
        <v>406.649</v>
      </c>
      <c r="F22" s="12">
        <f>I22-E22</f>
        <v>265</v>
      </c>
      <c r="G22" s="12">
        <f>C22+F22</f>
        <v>671.649</v>
      </c>
      <c r="H22" s="13"/>
      <c r="I22" s="13">
        <v>671.649</v>
      </c>
    </row>
    <row r="23" spans="1:9" x14ac:dyDescent="0.25">
      <c r="A23" s="32" t="s">
        <v>12</v>
      </c>
      <c r="B23" s="32"/>
      <c r="C23" s="32"/>
      <c r="D23" s="32"/>
      <c r="E23" s="32"/>
      <c r="F23" s="31"/>
      <c r="G23" s="31"/>
      <c r="H23" s="31"/>
      <c r="I23" s="31"/>
    </row>
    <row r="24" spans="1:9" ht="31.5" x14ac:dyDescent="0.25">
      <c r="A24" s="9">
        <v>1</v>
      </c>
      <c r="B24" s="10" t="s">
        <v>8</v>
      </c>
      <c r="C24" s="11">
        <f>E24</f>
        <v>5868.95</v>
      </c>
      <c r="D24" s="9"/>
      <c r="E24" s="9">
        <v>5868.95</v>
      </c>
      <c r="F24" s="12">
        <f>I24-E24</f>
        <v>965</v>
      </c>
      <c r="G24" s="12">
        <f>I24</f>
        <v>6833.95</v>
      </c>
      <c r="H24" s="13"/>
      <c r="I24" s="13">
        <v>6833.95</v>
      </c>
    </row>
    <row r="25" spans="1:9" x14ac:dyDescent="0.25">
      <c r="A25" s="9">
        <v>2</v>
      </c>
      <c r="B25" s="10" t="s">
        <v>13</v>
      </c>
      <c r="C25" s="11">
        <v>4070</v>
      </c>
      <c r="D25" s="9"/>
      <c r="E25" s="9">
        <v>4070</v>
      </c>
      <c r="F25" s="12">
        <f>I25-E25</f>
        <v>-1130</v>
      </c>
      <c r="G25" s="12">
        <f>I25</f>
        <v>2940</v>
      </c>
      <c r="H25" s="13"/>
      <c r="I25" s="13">
        <v>2940</v>
      </c>
    </row>
    <row r="26" spans="1:9" x14ac:dyDescent="0.25">
      <c r="A26" s="9">
        <v>3</v>
      </c>
      <c r="B26" s="10" t="s">
        <v>10</v>
      </c>
      <c r="C26" s="11">
        <v>14894.779</v>
      </c>
      <c r="D26" s="9"/>
      <c r="E26" s="9">
        <v>14894.779</v>
      </c>
      <c r="F26" s="12">
        <f>I26-E26</f>
        <v>316</v>
      </c>
      <c r="G26" s="12">
        <f>I26</f>
        <v>15210.779</v>
      </c>
      <c r="H26" s="13"/>
      <c r="I26" s="13">
        <v>15210.779</v>
      </c>
    </row>
    <row r="27" spans="1:9" x14ac:dyDescent="0.25">
      <c r="A27" s="9">
        <v>4</v>
      </c>
      <c r="B27" s="10" t="s">
        <v>11</v>
      </c>
      <c r="C27" s="11">
        <v>200</v>
      </c>
      <c r="D27" s="9"/>
      <c r="E27" s="9">
        <v>200</v>
      </c>
      <c r="F27" s="12">
        <f>I27-E27</f>
        <v>234</v>
      </c>
      <c r="G27" s="12">
        <f>I27</f>
        <v>434</v>
      </c>
      <c r="H27" s="13"/>
      <c r="I27" s="13">
        <v>434</v>
      </c>
    </row>
    <row r="28" spans="1:9" x14ac:dyDescent="0.25">
      <c r="A28" s="30" t="s">
        <v>14</v>
      </c>
      <c r="B28" s="30"/>
      <c r="C28" s="30"/>
      <c r="D28" s="30"/>
      <c r="E28" s="30"/>
      <c r="F28" s="31"/>
      <c r="G28" s="31"/>
      <c r="H28" s="31"/>
      <c r="I28" s="31"/>
    </row>
    <row r="29" spans="1:9" x14ac:dyDescent="0.25">
      <c r="A29" s="32" t="s">
        <v>15</v>
      </c>
      <c r="B29" s="32"/>
      <c r="C29" s="32"/>
      <c r="D29" s="32"/>
      <c r="E29" s="32"/>
      <c r="F29" s="31"/>
      <c r="G29" s="31"/>
      <c r="H29" s="31"/>
      <c r="I29" s="31"/>
    </row>
    <row r="30" spans="1:9" ht="31.5" x14ac:dyDescent="0.25">
      <c r="A30" s="9">
        <v>1</v>
      </c>
      <c r="B30" s="10" t="s">
        <v>16</v>
      </c>
      <c r="C30" s="11">
        <f>E30</f>
        <v>200</v>
      </c>
      <c r="D30" s="9"/>
      <c r="E30" s="9">
        <v>200</v>
      </c>
      <c r="F30" s="12">
        <f>I30-E30</f>
        <v>-200</v>
      </c>
      <c r="G30" s="12">
        <v>0</v>
      </c>
      <c r="H30" s="13"/>
      <c r="I30" s="13">
        <v>0</v>
      </c>
    </row>
    <row r="31" spans="1:9" ht="31.5" x14ac:dyDescent="0.25">
      <c r="A31" s="9">
        <v>2</v>
      </c>
      <c r="B31" s="10" t="s">
        <v>17</v>
      </c>
      <c r="C31" s="11">
        <v>670.21900000000005</v>
      </c>
      <c r="D31" s="9"/>
      <c r="E31" s="9">
        <v>670.21900000000005</v>
      </c>
      <c r="F31" s="12">
        <f>I31-E31</f>
        <v>-230.21900000000005</v>
      </c>
      <c r="G31" s="12">
        <f>I31</f>
        <v>440</v>
      </c>
      <c r="H31" s="13"/>
      <c r="I31" s="13">
        <v>440</v>
      </c>
    </row>
    <row r="32" spans="1:9" ht="30" customHeight="1" x14ac:dyDescent="0.25">
      <c r="A32" s="9">
        <v>4</v>
      </c>
      <c r="B32" s="10" t="s">
        <v>19</v>
      </c>
      <c r="C32" s="11">
        <v>8522.4660000000003</v>
      </c>
      <c r="D32" s="9"/>
      <c r="E32" s="9">
        <v>8522.4660000000003</v>
      </c>
      <c r="F32" s="12">
        <f>I32-E32</f>
        <v>52.59903999999915</v>
      </c>
      <c r="G32" s="12">
        <f>I32</f>
        <v>8575.0650399999995</v>
      </c>
      <c r="H32" s="13"/>
      <c r="I32" s="13">
        <v>8575.0650399999995</v>
      </c>
    </row>
    <row r="33" spans="1:9" ht="30" customHeight="1" x14ac:dyDescent="0.25">
      <c r="A33" s="9">
        <v>6</v>
      </c>
      <c r="B33" s="10" t="s">
        <v>44</v>
      </c>
      <c r="C33" s="11">
        <v>212.79</v>
      </c>
      <c r="D33" s="9"/>
      <c r="E33" s="9">
        <v>212.79</v>
      </c>
      <c r="F33" s="12">
        <f>I33-E33</f>
        <v>-93.809999999999988</v>
      </c>
      <c r="G33" s="12">
        <f>I33</f>
        <v>118.98</v>
      </c>
      <c r="H33" s="13"/>
      <c r="I33" s="13">
        <v>118.98</v>
      </c>
    </row>
    <row r="34" spans="1:9" x14ac:dyDescent="0.25">
      <c r="A34" s="32" t="s">
        <v>20</v>
      </c>
      <c r="B34" s="32"/>
      <c r="C34" s="32"/>
      <c r="D34" s="32"/>
      <c r="E34" s="32"/>
      <c r="F34" s="31"/>
      <c r="G34" s="31"/>
      <c r="H34" s="31"/>
      <c r="I34" s="31"/>
    </row>
    <row r="35" spans="1:9" ht="31.5" x14ac:dyDescent="0.25">
      <c r="A35" s="9">
        <v>1</v>
      </c>
      <c r="B35" s="10" t="s">
        <v>17</v>
      </c>
      <c r="C35" s="11">
        <f>E35</f>
        <v>1200</v>
      </c>
      <c r="D35" s="9"/>
      <c r="E35" s="9">
        <v>1200</v>
      </c>
      <c r="F35" s="12">
        <f>I35-E35</f>
        <v>-219</v>
      </c>
      <c r="G35" s="12">
        <f>I35</f>
        <v>981</v>
      </c>
      <c r="H35" s="13"/>
      <c r="I35" s="13">
        <v>981</v>
      </c>
    </row>
    <row r="36" spans="1:9" ht="47.25" x14ac:dyDescent="0.25">
      <c r="A36" s="9">
        <v>2</v>
      </c>
      <c r="B36" s="10" t="s">
        <v>18</v>
      </c>
      <c r="C36" s="11">
        <f>E36</f>
        <v>450</v>
      </c>
      <c r="D36" s="9"/>
      <c r="E36" s="9">
        <v>450</v>
      </c>
      <c r="F36" s="12">
        <f>I36-E36</f>
        <v>-74.139999999999986</v>
      </c>
      <c r="G36" s="12">
        <f>I36</f>
        <v>375.86</v>
      </c>
      <c r="H36" s="13"/>
      <c r="I36" s="13">
        <v>375.86</v>
      </c>
    </row>
    <row r="37" spans="1:9" ht="79.5" customHeight="1" x14ac:dyDescent="0.25">
      <c r="A37" s="9">
        <v>3</v>
      </c>
      <c r="B37" s="10" t="s">
        <v>21</v>
      </c>
      <c r="C37" s="11">
        <v>3100</v>
      </c>
      <c r="D37" s="9"/>
      <c r="E37" s="9">
        <v>3100</v>
      </c>
      <c r="F37" s="12">
        <f>I37-E37</f>
        <v>-444.38900000000012</v>
      </c>
      <c r="G37" s="12">
        <f>I37</f>
        <v>2655.6109999999999</v>
      </c>
      <c r="H37" s="13"/>
      <c r="I37" s="13">
        <v>2655.6109999999999</v>
      </c>
    </row>
    <row r="38" spans="1:9" ht="18" customHeight="1" x14ac:dyDescent="0.25">
      <c r="A38" s="30" t="s">
        <v>22</v>
      </c>
      <c r="B38" s="30"/>
      <c r="C38" s="30"/>
      <c r="D38" s="30"/>
      <c r="E38" s="30"/>
      <c r="F38" s="31"/>
      <c r="G38" s="31"/>
      <c r="H38" s="31"/>
      <c r="I38" s="31"/>
    </row>
    <row r="39" spans="1:9" x14ac:dyDescent="0.25">
      <c r="A39" s="32" t="s">
        <v>23</v>
      </c>
      <c r="B39" s="32"/>
      <c r="C39" s="32"/>
      <c r="D39" s="32"/>
      <c r="E39" s="32"/>
      <c r="F39" s="31"/>
      <c r="G39" s="31"/>
      <c r="H39" s="31"/>
      <c r="I39" s="31"/>
    </row>
    <row r="40" spans="1:9" ht="31.5" x14ac:dyDescent="0.25">
      <c r="A40" s="9">
        <v>1</v>
      </c>
      <c r="B40" s="10" t="s">
        <v>24</v>
      </c>
      <c r="C40" s="11">
        <f>E40</f>
        <v>720</v>
      </c>
      <c r="D40" s="9"/>
      <c r="E40" s="9">
        <v>720</v>
      </c>
      <c r="F40" s="12">
        <f>I40-E40</f>
        <v>-75.600000000000023</v>
      </c>
      <c r="G40" s="12">
        <f>I40</f>
        <v>644.4</v>
      </c>
      <c r="H40" s="13"/>
      <c r="I40" s="13">
        <v>644.4</v>
      </c>
    </row>
    <row r="41" spans="1:9" ht="33" customHeight="1" x14ac:dyDescent="0.25">
      <c r="A41" s="30" t="s">
        <v>59</v>
      </c>
      <c r="B41" s="30"/>
      <c r="C41" s="30"/>
      <c r="D41" s="30"/>
      <c r="E41" s="30"/>
      <c r="F41" s="31"/>
      <c r="G41" s="31"/>
      <c r="H41" s="31"/>
      <c r="I41" s="31"/>
    </row>
    <row r="42" spans="1:9" x14ac:dyDescent="0.25">
      <c r="A42" s="32" t="s">
        <v>25</v>
      </c>
      <c r="B42" s="32"/>
      <c r="C42" s="32"/>
      <c r="D42" s="32"/>
      <c r="E42" s="32"/>
      <c r="F42" s="31"/>
      <c r="G42" s="31"/>
      <c r="H42" s="31"/>
      <c r="I42" s="31"/>
    </row>
    <row r="43" spans="1:9" ht="47.25" x14ac:dyDescent="0.25">
      <c r="A43" s="9">
        <v>1</v>
      </c>
      <c r="B43" s="10" t="s">
        <v>26</v>
      </c>
      <c r="C43" s="11">
        <f>E43</f>
        <v>531.84</v>
      </c>
      <c r="D43" s="9"/>
      <c r="E43" s="9">
        <v>531.84</v>
      </c>
      <c r="F43" s="12">
        <f>I43-E43</f>
        <v>-166.31500000000005</v>
      </c>
      <c r="G43" s="12">
        <f>I43</f>
        <v>365.52499999999998</v>
      </c>
      <c r="H43" s="13"/>
      <c r="I43" s="13">
        <v>365.52499999999998</v>
      </c>
    </row>
    <row r="44" spans="1:9" x14ac:dyDescent="0.25">
      <c r="A44" s="32" t="s">
        <v>27</v>
      </c>
      <c r="B44" s="32"/>
      <c r="C44" s="32"/>
      <c r="D44" s="32"/>
      <c r="E44" s="32"/>
      <c r="F44" s="31"/>
      <c r="G44" s="31"/>
      <c r="H44" s="31"/>
      <c r="I44" s="31"/>
    </row>
    <row r="45" spans="1:9" ht="47.25" x14ac:dyDescent="0.25">
      <c r="A45" s="9">
        <v>1</v>
      </c>
      <c r="B45" s="10" t="s">
        <v>28</v>
      </c>
      <c r="C45" s="11">
        <f>E45</f>
        <v>851.63599999999997</v>
      </c>
      <c r="D45" s="9"/>
      <c r="E45" s="9">
        <v>851.63599999999997</v>
      </c>
      <c r="F45" s="12">
        <f>I45-E45</f>
        <v>-166.60000000000002</v>
      </c>
      <c r="G45" s="12">
        <f>I45</f>
        <v>685.03599999999994</v>
      </c>
      <c r="H45" s="13"/>
      <c r="I45" s="13">
        <v>685.03599999999994</v>
      </c>
    </row>
    <row r="46" spans="1:9" ht="75" x14ac:dyDescent="0.25">
      <c r="A46" s="9">
        <v>2</v>
      </c>
      <c r="B46" s="23" t="s">
        <v>54</v>
      </c>
      <c r="C46" s="11">
        <v>92.218000000000004</v>
      </c>
      <c r="D46" s="9"/>
      <c r="E46" s="9">
        <v>92.218000000000004</v>
      </c>
      <c r="F46" s="12"/>
      <c r="G46" s="12">
        <f>I46</f>
        <v>92.218000000000004</v>
      </c>
      <c r="H46" s="13"/>
      <c r="I46" s="13">
        <f>E46+F46</f>
        <v>92.218000000000004</v>
      </c>
    </row>
    <row r="47" spans="1:9" ht="59.25" customHeight="1" x14ac:dyDescent="0.25">
      <c r="A47" s="9">
        <v>3</v>
      </c>
      <c r="B47" s="23" t="s">
        <v>55</v>
      </c>
      <c r="C47" s="11">
        <v>100.515</v>
      </c>
      <c r="D47" s="9"/>
      <c r="E47" s="9">
        <v>100.515</v>
      </c>
      <c r="F47" s="12"/>
      <c r="G47" s="12">
        <f>I47</f>
        <v>100.515</v>
      </c>
      <c r="H47" s="13"/>
      <c r="I47" s="13">
        <f>E47+F47</f>
        <v>100.515</v>
      </c>
    </row>
    <row r="48" spans="1:9" ht="60" x14ac:dyDescent="0.25">
      <c r="A48" s="9">
        <v>4</v>
      </c>
      <c r="B48" s="23" t="s">
        <v>56</v>
      </c>
      <c r="C48" s="11">
        <v>174.36500000000001</v>
      </c>
      <c r="D48" s="9"/>
      <c r="E48" s="9">
        <v>174.36500000000001</v>
      </c>
      <c r="F48" s="12"/>
      <c r="G48" s="12">
        <f>I48</f>
        <v>174.36500000000001</v>
      </c>
      <c r="H48" s="13"/>
      <c r="I48" s="13">
        <f>E48+F48</f>
        <v>174.36500000000001</v>
      </c>
    </row>
    <row r="49" spans="1:9" s="17" customFormat="1" ht="45" x14ac:dyDescent="0.25">
      <c r="A49" s="9">
        <v>5</v>
      </c>
      <c r="B49" s="23" t="s">
        <v>57</v>
      </c>
      <c r="C49" s="11">
        <v>75</v>
      </c>
      <c r="D49" s="9"/>
      <c r="E49" s="9">
        <v>75</v>
      </c>
      <c r="F49" s="12">
        <f>I49-E49</f>
        <v>-25</v>
      </c>
      <c r="G49" s="12">
        <f>I49</f>
        <v>50</v>
      </c>
      <c r="H49" s="13"/>
      <c r="I49" s="13">
        <v>50</v>
      </c>
    </row>
    <row r="50" spans="1:9" s="14" customFormat="1" ht="15" x14ac:dyDescent="0.25">
      <c r="A50" s="33" t="s">
        <v>58</v>
      </c>
      <c r="B50" s="34"/>
      <c r="C50" s="34"/>
      <c r="D50" s="34"/>
      <c r="E50" s="34"/>
      <c r="F50" s="34"/>
      <c r="G50" s="34"/>
      <c r="H50" s="34"/>
      <c r="I50" s="35"/>
    </row>
    <row r="51" spans="1:9" s="14" customFormat="1" ht="60.75" customHeight="1" x14ac:dyDescent="0.25">
      <c r="A51" s="9">
        <v>4</v>
      </c>
      <c r="B51" s="23" t="s">
        <v>55</v>
      </c>
      <c r="C51" s="11">
        <v>38.512</v>
      </c>
      <c r="D51" s="9"/>
      <c r="E51" s="9">
        <v>38.512</v>
      </c>
      <c r="F51" s="12"/>
      <c r="G51" s="12">
        <v>38.512</v>
      </c>
      <c r="H51" s="13"/>
      <c r="I51" s="13">
        <f>E51+F51</f>
        <v>38.512</v>
      </c>
    </row>
    <row r="52" spans="1:9" s="14" customFormat="1" ht="60" x14ac:dyDescent="0.25">
      <c r="A52" s="9">
        <v>5</v>
      </c>
      <c r="B52" s="23" t="s">
        <v>56</v>
      </c>
      <c r="C52" s="11">
        <v>63.354999999999997</v>
      </c>
      <c r="D52" s="9"/>
      <c r="E52" s="9">
        <v>63.354999999999997</v>
      </c>
      <c r="F52" s="12"/>
      <c r="G52" s="12">
        <v>63.354999999999997</v>
      </c>
      <c r="H52" s="13"/>
      <c r="I52" s="13">
        <f>E52+F52</f>
        <v>63.354999999999997</v>
      </c>
    </row>
    <row r="53" spans="1:9" s="14" customFormat="1" ht="45" x14ac:dyDescent="0.25">
      <c r="A53" s="9">
        <v>6</v>
      </c>
      <c r="B53" s="23" t="s">
        <v>57</v>
      </c>
      <c r="C53" s="11">
        <v>560</v>
      </c>
      <c r="D53" s="9"/>
      <c r="E53" s="9">
        <v>560</v>
      </c>
      <c r="F53" s="12"/>
      <c r="G53" s="12">
        <v>560</v>
      </c>
      <c r="H53" s="13"/>
      <c r="I53" s="13">
        <f>E53+F53</f>
        <v>560</v>
      </c>
    </row>
    <row r="54" spans="1:9" x14ac:dyDescent="0.25">
      <c r="A54" s="30" t="s">
        <v>29</v>
      </c>
      <c r="B54" s="30"/>
      <c r="C54" s="30"/>
      <c r="D54" s="30"/>
      <c r="E54" s="30"/>
      <c r="F54" s="31"/>
      <c r="G54" s="31"/>
      <c r="H54" s="31"/>
      <c r="I54" s="31"/>
    </row>
    <row r="55" spans="1:9" ht="16.5" customHeight="1" x14ac:dyDescent="0.25">
      <c r="A55" s="32" t="s">
        <v>30</v>
      </c>
      <c r="B55" s="32"/>
      <c r="C55" s="32"/>
      <c r="D55" s="32"/>
      <c r="E55" s="32"/>
      <c r="F55" s="31"/>
      <c r="G55" s="31"/>
      <c r="H55" s="31"/>
      <c r="I55" s="31"/>
    </row>
    <row r="56" spans="1:9" ht="33" customHeight="1" x14ac:dyDescent="0.25">
      <c r="A56" s="9">
        <v>1</v>
      </c>
      <c r="B56" s="10" t="s">
        <v>31</v>
      </c>
      <c r="C56" s="11">
        <f>E56</f>
        <v>35</v>
      </c>
      <c r="D56" s="9"/>
      <c r="E56" s="9">
        <v>35</v>
      </c>
      <c r="F56" s="12"/>
      <c r="G56" s="12">
        <f>I56</f>
        <v>35</v>
      </c>
      <c r="H56" s="13"/>
      <c r="I56" s="13">
        <v>35</v>
      </c>
    </row>
    <row r="57" spans="1:9" ht="18" customHeight="1" x14ac:dyDescent="0.25">
      <c r="A57" s="30" t="s">
        <v>32</v>
      </c>
      <c r="B57" s="30"/>
      <c r="C57" s="30"/>
      <c r="D57" s="30"/>
      <c r="E57" s="30"/>
      <c r="F57" s="31"/>
      <c r="G57" s="31"/>
      <c r="H57" s="31"/>
      <c r="I57" s="31"/>
    </row>
    <row r="58" spans="1:9" x14ac:dyDescent="0.25">
      <c r="A58" s="32" t="s">
        <v>33</v>
      </c>
      <c r="B58" s="32"/>
      <c r="C58" s="32"/>
      <c r="D58" s="32"/>
      <c r="E58" s="32"/>
      <c r="F58" s="31"/>
      <c r="G58" s="31"/>
      <c r="H58" s="31"/>
      <c r="I58" s="31"/>
    </row>
    <row r="59" spans="1:9" ht="63" x14ac:dyDescent="0.25">
      <c r="A59" s="9">
        <v>1</v>
      </c>
      <c r="B59" s="10" t="s">
        <v>34</v>
      </c>
      <c r="C59" s="11">
        <f>E59</f>
        <v>546.88</v>
      </c>
      <c r="D59" s="9"/>
      <c r="E59" s="9">
        <v>546.88</v>
      </c>
      <c r="F59" s="12"/>
      <c r="G59" s="12">
        <f>I59</f>
        <v>546.88</v>
      </c>
      <c r="H59" s="13"/>
      <c r="I59" s="13">
        <v>546.88</v>
      </c>
    </row>
    <row r="60" spans="1:9" x14ac:dyDescent="0.25">
      <c r="A60" s="30" t="s">
        <v>35</v>
      </c>
      <c r="B60" s="30"/>
      <c r="C60" s="30"/>
      <c r="D60" s="30"/>
      <c r="E60" s="30"/>
      <c r="F60" s="31"/>
      <c r="G60" s="31"/>
      <c r="H60" s="31"/>
      <c r="I60" s="31"/>
    </row>
    <row r="61" spans="1:9" x14ac:dyDescent="0.25">
      <c r="A61" s="32" t="s">
        <v>36</v>
      </c>
      <c r="B61" s="32"/>
      <c r="C61" s="32"/>
      <c r="D61" s="32"/>
      <c r="E61" s="32"/>
      <c r="F61" s="31"/>
      <c r="G61" s="31"/>
      <c r="H61" s="31"/>
      <c r="I61" s="31"/>
    </row>
    <row r="62" spans="1:9" s="16" customFormat="1" ht="31.5" x14ac:dyDescent="0.25">
      <c r="A62" s="9">
        <v>1</v>
      </c>
      <c r="B62" s="24" t="s">
        <v>53</v>
      </c>
      <c r="C62" s="11">
        <v>2776.1170000000002</v>
      </c>
      <c r="D62" s="9">
        <v>2776.1170000000002</v>
      </c>
      <c r="E62" s="9"/>
      <c r="F62" s="12">
        <f>H62-D62</f>
        <v>-321.6850000000004</v>
      </c>
      <c r="G62" s="12">
        <f t="shared" ref="G62:G67" si="0">H62</f>
        <v>2454.4319999999998</v>
      </c>
      <c r="H62" s="13">
        <v>2454.4319999999998</v>
      </c>
      <c r="I62" s="13"/>
    </row>
    <row r="63" spans="1:9" s="14" customFormat="1" ht="94.5" x14ac:dyDescent="0.25">
      <c r="A63" s="9">
        <v>2</v>
      </c>
      <c r="B63" s="10" t="s">
        <v>46</v>
      </c>
      <c r="C63" s="11">
        <v>7872.85</v>
      </c>
      <c r="D63" s="9">
        <v>7872.85</v>
      </c>
      <c r="E63" s="9"/>
      <c r="F63" s="12">
        <f>H63-D63</f>
        <v>-26.009000000000015</v>
      </c>
      <c r="G63" s="12">
        <f t="shared" si="0"/>
        <v>7846.8410000000003</v>
      </c>
      <c r="H63" s="13">
        <v>7846.8410000000003</v>
      </c>
      <c r="I63" s="13"/>
    </row>
    <row r="64" spans="1:9" ht="35.25" customHeight="1" x14ac:dyDescent="0.25">
      <c r="A64" s="9">
        <v>4</v>
      </c>
      <c r="B64" s="10" t="s">
        <v>42</v>
      </c>
      <c r="C64" s="11">
        <v>10549.77</v>
      </c>
      <c r="D64" s="9">
        <v>10549.77</v>
      </c>
      <c r="E64" s="9"/>
      <c r="F64" s="12">
        <f>H64-D64</f>
        <v>-9.4629999999997381</v>
      </c>
      <c r="G64" s="12">
        <f t="shared" si="0"/>
        <v>10540.307000000001</v>
      </c>
      <c r="H64" s="13">
        <v>10540.307000000001</v>
      </c>
      <c r="I64" s="13"/>
    </row>
    <row r="65" spans="1:9" ht="18.75" customHeight="1" x14ac:dyDescent="0.25">
      <c r="A65" s="9">
        <v>5</v>
      </c>
      <c r="B65" s="10" t="s">
        <v>47</v>
      </c>
      <c r="C65" s="11">
        <f>D65</f>
        <v>1800</v>
      </c>
      <c r="D65" s="9">
        <v>1800</v>
      </c>
      <c r="E65" s="9"/>
      <c r="F65" s="12"/>
      <c r="G65" s="12">
        <f t="shared" si="0"/>
        <v>1800</v>
      </c>
      <c r="H65" s="13">
        <v>1800</v>
      </c>
      <c r="I65" s="13"/>
    </row>
    <row r="66" spans="1:9" ht="30.75" customHeight="1" x14ac:dyDescent="0.25">
      <c r="A66" s="9">
        <v>6</v>
      </c>
      <c r="B66" s="10" t="s">
        <v>48</v>
      </c>
      <c r="C66" s="11">
        <v>1000</v>
      </c>
      <c r="D66" s="9">
        <v>1000</v>
      </c>
      <c r="E66" s="9"/>
      <c r="F66" s="12">
        <f>H66-D66</f>
        <v>-800</v>
      </c>
      <c r="G66" s="12">
        <f t="shared" si="0"/>
        <v>200</v>
      </c>
      <c r="H66" s="13">
        <v>200</v>
      </c>
      <c r="I66" s="13"/>
    </row>
    <row r="67" spans="1:9" ht="30.75" customHeight="1" x14ac:dyDescent="0.25">
      <c r="A67" s="9">
        <v>7</v>
      </c>
      <c r="B67" s="10" t="s">
        <v>52</v>
      </c>
      <c r="C67" s="11">
        <v>2716</v>
      </c>
      <c r="D67" s="9">
        <v>2716</v>
      </c>
      <c r="E67" s="9"/>
      <c r="F67" s="12">
        <f>H67-D67</f>
        <v>8.3890000000001237</v>
      </c>
      <c r="G67" s="12">
        <f t="shared" si="0"/>
        <v>2724.3890000000001</v>
      </c>
      <c r="H67" s="13">
        <v>2724.3890000000001</v>
      </c>
      <c r="I67" s="13"/>
    </row>
    <row r="68" spans="1:9" x14ac:dyDescent="0.25">
      <c r="A68" s="32" t="s">
        <v>43</v>
      </c>
      <c r="B68" s="32"/>
      <c r="C68" s="32"/>
      <c r="D68" s="32"/>
      <c r="E68" s="32"/>
      <c r="F68" s="31"/>
      <c r="G68" s="31"/>
      <c r="H68" s="31"/>
      <c r="I68" s="31"/>
    </row>
    <row r="69" spans="1:9" s="29" customFormat="1" ht="31.5" x14ac:dyDescent="0.25">
      <c r="A69" s="22">
        <v>1</v>
      </c>
      <c r="B69" s="24" t="s">
        <v>62</v>
      </c>
      <c r="C69" s="22"/>
      <c r="D69" s="22"/>
      <c r="E69" s="22"/>
      <c r="F69" s="12">
        <f>H69</f>
        <v>725.00432000000001</v>
      </c>
      <c r="G69" s="12">
        <f>H69</f>
        <v>725.00432000000001</v>
      </c>
      <c r="H69" s="13">
        <v>725.00432000000001</v>
      </c>
      <c r="I69" s="13"/>
    </row>
    <row r="70" spans="1:9" ht="63" x14ac:dyDescent="0.25">
      <c r="A70" s="13">
        <v>3</v>
      </c>
      <c r="B70" s="10" t="s">
        <v>45</v>
      </c>
      <c r="C70" s="11">
        <v>350</v>
      </c>
      <c r="D70" s="13">
        <v>350</v>
      </c>
      <c r="E70" s="25"/>
      <c r="F70" s="12"/>
      <c r="G70" s="12">
        <f>C70+F70</f>
        <v>350</v>
      </c>
      <c r="H70" s="13">
        <f>D70+F70</f>
        <v>350</v>
      </c>
      <c r="I70" s="13"/>
    </row>
    <row r="71" spans="1:9" s="8" customFormat="1" ht="31.5" x14ac:dyDescent="0.25">
      <c r="A71" s="13">
        <v>5</v>
      </c>
      <c r="B71" s="26" t="s">
        <v>52</v>
      </c>
      <c r="C71" s="12">
        <v>1000</v>
      </c>
      <c r="D71" s="13">
        <v>1000</v>
      </c>
      <c r="E71" s="27"/>
      <c r="F71" s="12">
        <f>H71-D71</f>
        <v>-1000</v>
      </c>
      <c r="G71" s="12">
        <v>0</v>
      </c>
      <c r="H71" s="13">
        <v>0</v>
      </c>
      <c r="I71" s="13"/>
    </row>
  </sheetData>
  <mergeCells count="32">
    <mergeCell ref="A60:I60"/>
    <mergeCell ref="A61:I61"/>
    <mergeCell ref="A68:I68"/>
    <mergeCell ref="A14:I14"/>
    <mergeCell ref="A10:I10"/>
    <mergeCell ref="A11:I11"/>
    <mergeCell ref="A57:I57"/>
    <mergeCell ref="A58:I58"/>
    <mergeCell ref="G5:I5"/>
    <mergeCell ref="G6:I6"/>
    <mergeCell ref="G7:I7"/>
    <mergeCell ref="A1:I1"/>
    <mergeCell ref="A3:I3"/>
    <mergeCell ref="A5:A9"/>
    <mergeCell ref="B5:B9"/>
    <mergeCell ref="C5:E5"/>
    <mergeCell ref="C6:E6"/>
    <mergeCell ref="C7:E7"/>
    <mergeCell ref="A54:I54"/>
    <mergeCell ref="A55:I55"/>
    <mergeCell ref="A42:I42"/>
    <mergeCell ref="A44:I44"/>
    <mergeCell ref="A17:I17"/>
    <mergeCell ref="A18:I18"/>
    <mergeCell ref="A23:I23"/>
    <mergeCell ref="A41:I41"/>
    <mergeCell ref="A28:I28"/>
    <mergeCell ref="A29:I29"/>
    <mergeCell ref="A34:I34"/>
    <mergeCell ref="A38:I38"/>
    <mergeCell ref="A39:I39"/>
    <mergeCell ref="A50:I50"/>
  </mergeCells>
  <pageMargins left="0.49" right="0.27" top="0.28999999999999998" bottom="0.17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2024</vt:lpstr>
      <vt:lpstr>'2024'!_Hlk152063634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2025-12-05T10:14:51Z</cp:lastPrinted>
  <dcterms:created xsi:type="dcterms:W3CDTF">2024-02-07T12:13:39Z</dcterms:created>
  <dcterms:modified xsi:type="dcterms:W3CDTF">2025-12-08T07:42:25Z</dcterms:modified>
</cp:coreProperties>
</file>