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Лист1!$3:$12</definedName>
    <definedName name="_xlnm.Print_Area" localSheetId="0">Лист1!$A$1:$AA$52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"/>
  <c r="U40"/>
  <c r="U41"/>
  <c r="U42"/>
  <c r="U43"/>
  <c r="U44"/>
  <c r="U45"/>
  <c r="U46"/>
  <c r="U3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13"/>
  <c r="J47"/>
  <c r="I47"/>
  <c r="D44"/>
  <c r="C44"/>
  <c r="D40"/>
  <c r="C40"/>
  <c r="C46"/>
  <c r="D46"/>
  <c r="D43"/>
  <c r="C43"/>
  <c r="D45"/>
  <c r="D42"/>
  <c r="D41"/>
  <c r="D39"/>
  <c r="D38"/>
  <c r="C45"/>
  <c r="C42"/>
  <c r="C41"/>
  <c r="C39"/>
  <c r="C38"/>
  <c r="D28"/>
  <c r="C33"/>
  <c r="C32"/>
  <c r="D15"/>
  <c r="D33"/>
  <c r="C35"/>
  <c r="C34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D35"/>
  <c r="D34"/>
  <c r="D32"/>
  <c r="D31"/>
  <c r="D30"/>
  <c r="D29"/>
  <c r="D27"/>
  <c r="D26"/>
  <c r="D25"/>
  <c r="D24"/>
  <c r="D23"/>
  <c r="D22"/>
  <c r="D21"/>
  <c r="D20"/>
  <c r="D19"/>
  <c r="D18"/>
  <c r="D17"/>
  <c r="D16"/>
  <c r="D14"/>
  <c r="D13"/>
  <c r="P47" l="1"/>
  <c r="Q47"/>
  <c r="R47"/>
  <c r="S47"/>
  <c r="T47"/>
  <c r="V47"/>
  <c r="W47"/>
  <c r="X47"/>
  <c r="Y47"/>
  <c r="Z47"/>
  <c r="AA47"/>
  <c r="C47"/>
  <c r="D47"/>
  <c r="E47"/>
  <c r="F47"/>
  <c r="G47"/>
  <c r="H47"/>
  <c r="K47"/>
  <c r="L47"/>
  <c r="M47"/>
  <c r="N47"/>
  <c r="O47"/>
  <c r="U47" l="1"/>
  <c r="E36"/>
  <c r="F36"/>
  <c r="G36"/>
  <c r="H36"/>
  <c r="I36"/>
  <c r="J36"/>
  <c r="K36"/>
  <c r="L36"/>
  <c r="M36"/>
  <c r="N36"/>
  <c r="O36"/>
  <c r="P36"/>
  <c r="Q36"/>
  <c r="R36"/>
  <c r="S36"/>
  <c r="T36"/>
  <c r="V36"/>
  <c r="W36"/>
  <c r="X36"/>
  <c r="Y36"/>
  <c r="Z36"/>
  <c r="AA36"/>
  <c r="U36" l="1"/>
  <c r="D36"/>
  <c r="D48" s="1"/>
  <c r="C36"/>
  <c r="C48" s="1"/>
  <c r="E48"/>
  <c r="S48"/>
  <c r="Q48"/>
  <c r="O48"/>
  <c r="M48"/>
  <c r="K48"/>
  <c r="AA48"/>
  <c r="Z48"/>
  <c r="Y48"/>
  <c r="L48"/>
  <c r="J48"/>
  <c r="H48"/>
  <c r="G48"/>
  <c r="N48"/>
  <c r="F48"/>
  <c r="I48"/>
  <c r="V48"/>
  <c r="W48"/>
  <c r="X48"/>
  <c r="T48"/>
  <c r="P48"/>
  <c r="R48"/>
  <c r="U48" l="1"/>
</calcChain>
</file>

<file path=xl/sharedStrings.xml><?xml version="1.0" encoding="utf-8"?>
<sst xmlns="http://schemas.openxmlformats.org/spreadsheetml/2006/main" count="73" uniqueCount="69">
  <si>
    <t>№</t>
  </si>
  <si>
    <t>К-сть різновікових груп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</si>
  <si>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</si>
  <si>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</si>
  <si>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</si>
  <si>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</si>
  <si>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</si>
  <si>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</si>
  <si>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</si>
  <si>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</si>
  <si>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</si>
  <si>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</si>
  <si>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</si>
  <si>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 xml:space="preserve">     </t>
  </si>
  <si>
    <t>"Барвінок"</t>
  </si>
  <si>
    <t xml:space="preserve"> </t>
  </si>
  <si>
    <t>Міський голова</t>
  </si>
  <si>
    <t>Ігор САПОЖКО</t>
  </si>
  <si>
    <t>5-6 (7)р.</t>
  </si>
  <si>
    <t>груп</t>
  </si>
  <si>
    <t>Перспектива відкриття груп, напрямок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</si>
  <si>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</si>
  <si>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</si>
  <si>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</si>
  <si>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</si>
  <si>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</si>
  <si>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</si>
  <si>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</si>
  <si>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</si>
  <si>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</si>
  <si>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</si>
  <si>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</si>
  <si>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</si>
  <si>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</si>
  <si>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</si>
  <si>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</si>
  <si>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</si>
  <si>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</si>
  <si>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</si>
  <si>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</si>
  <si>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Всього по Броварській МТГ</t>
  </si>
  <si>
    <t>ТОВ  "СПІК ІНГЛИШ"</t>
  </si>
  <si>
    <t>ТОВ  "Клуб щасливої родини "Слоненятко Сонечко"</t>
  </si>
  <si>
    <t>"Вулик"</t>
  </si>
  <si>
    <t>"Дивосвіт"</t>
  </si>
  <si>
    <t>ЗДО "Босоніж по траві"                        с. Княжичі</t>
  </si>
  <si>
    <t>ЗДО "Мономакс"</t>
  </si>
  <si>
    <t>ЗДО "Зернятко"</t>
  </si>
  <si>
    <t>ТОВ  ЗДО "Фокус-Покус"</t>
  </si>
  <si>
    <t>Кількість вікових груп та в них  дітей</t>
  </si>
  <si>
    <t>Приватної форми власності</t>
  </si>
  <si>
    <t>Всього приватної форми власності</t>
  </si>
  <si>
    <t>ЗДО "м. Кідс Глобал"</t>
  </si>
  <si>
    <t>Мережа закладів дошкільної освіти  на 2025/2026 навчальний рік</t>
  </si>
  <si>
    <t>Фактично груп</t>
  </si>
  <si>
    <t>В них дітей</t>
  </si>
  <si>
    <t>К-сть інклюзивних груп</t>
  </si>
  <si>
    <t>К-сть спеціальних груп</t>
  </si>
  <si>
    <t>Інклюзив.</t>
  </si>
  <si>
    <t>Спеціал.</t>
  </si>
  <si>
    <t>"Вишенька"             с. Княжичі</t>
  </si>
  <si>
    <t>"Країна дитинства" с. Требухів</t>
  </si>
  <si>
    <t xml:space="preserve">Центр розвитку дитини ліцею № 11                      </t>
  </si>
  <si>
    <t>3-6(7) років (Заг. к-сть)</t>
  </si>
  <si>
    <t>К-сть прогулянкових груп</t>
  </si>
  <si>
    <t>Кількість чергових груп</t>
  </si>
  <si>
    <t xml:space="preserve">Назва ЗДО </t>
  </si>
  <si>
    <t>Кількість дітей,  яким на 01.09.2025  виповнилось:</t>
  </si>
  <si>
    <t xml:space="preserve">Додаток 2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16.09.2025   № 832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</si>
</sst>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B050"/>
      <name val="Calibri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0" borderId="5" xfId="0" applyFont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9" fillId="0" borderId="0" xfId="0" applyFont="1" applyAlignment="1"/>
    <xf numFmtId="0" fontId="7" fillId="0" borderId="0" xfId="0" applyFont="1"/>
    <xf numFmtId="0" fontId="2" fillId="0" borderId="0" xfId="0" applyFont="1" applyBorder="1"/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 vertical="top" wrapText="1"/>
    </xf>
    <xf numFmtId="0" fontId="4" fillId="3" borderId="0" xfId="0" applyFont="1" applyFill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/>
    </xf>
    <xf numFmtId="0" fontId="10" fillId="3" borderId="4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textRotation="90"/>
    </xf>
    <xf numFmtId="1" fontId="10" fillId="3" borderId="4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vertical="top"/>
    </xf>
    <xf numFmtId="0" fontId="10" fillId="3" borderId="7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0" fillId="3" borderId="13" xfId="0" applyFont="1" applyFill="1" applyBorder="1" applyAlignment="1">
      <alignment vertical="top"/>
    </xf>
    <xf numFmtId="0" fontId="10" fillId="3" borderId="13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6" borderId="4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 wrapText="1"/>
    </xf>
    <xf numFmtId="1" fontId="10" fillId="7" borderId="4" xfId="0" applyNumberFormat="1" applyFont="1" applyFill="1" applyBorder="1" applyAlignment="1">
      <alignment horizontal="center" vertical="top" wrapText="1"/>
    </xf>
    <xf numFmtId="0" fontId="10" fillId="7" borderId="17" xfId="0" applyFont="1" applyFill="1" applyBorder="1" applyAlignment="1">
      <alignment horizontal="center" vertical="top"/>
    </xf>
    <xf numFmtId="0" fontId="4" fillId="7" borderId="10" xfId="0" applyFont="1" applyFill="1" applyBorder="1" applyAlignment="1">
      <alignment horizontal="center" vertical="top"/>
    </xf>
    <xf numFmtId="0" fontId="4" fillId="7" borderId="7" xfId="0" applyFont="1" applyFill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0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8" borderId="13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16" fontId="6" fillId="0" borderId="7" xfId="0" applyNumberFormat="1" applyFont="1" applyBorder="1" applyAlignment="1">
      <alignment horizontal="center" vertical="center" textRotation="90" wrapText="1"/>
    </xf>
    <xf numFmtId="16" fontId="6" fillId="0" borderId="8" xfId="0" applyNumberFormat="1" applyFont="1" applyBorder="1" applyAlignment="1">
      <alignment horizontal="center" vertical="center" textRotation="90" wrapText="1"/>
    </xf>
    <xf numFmtId="16" fontId="6" fillId="0" borderId="9" xfId="0" applyNumberFormat="1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textRotation="90" wrapText="1"/>
    </xf>
    <xf numFmtId="0" fontId="6" fillId="7" borderId="8" xfId="0" applyFont="1" applyFill="1" applyBorder="1" applyAlignment="1">
      <alignment horizontal="center" vertical="center" textRotation="90" wrapText="1"/>
    </xf>
    <xf numFmtId="0" fontId="6" fillId="7" borderId="9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5"/>
  <sheetViews>
    <sheetView tabSelected="1" view="pageBreakPreview" zoomScale="130" zoomScaleNormal="89" zoomScaleSheetLayoutView="130" workbookViewId="0">
      <selection activeCell="AB1" sqref="AB1"/>
    </sheetView>
  </sheetViews>
  <sheetFormatPr defaultRowHeight="15"/>
  <cols>
    <col min="1" max="1" width="2.7109375" customWidth="1"/>
    <col min="2" max="2" width="14.28515625" customWidth="1"/>
    <col min="3" max="3" width="5.140625" customWidth="1"/>
    <col min="4" max="4" width="4.42578125" customWidth="1"/>
    <col min="5" max="5" width="4.28515625" customWidth="1"/>
    <col min="6" max="6" width="3.7109375" customWidth="1"/>
    <col min="7" max="7" width="3.85546875" customWidth="1"/>
    <col min="8" max="9" width="5" customWidth="1"/>
    <col min="10" max="10" width="5.28515625" customWidth="1"/>
    <col min="11" max="11" width="5.140625" customWidth="1"/>
    <col min="12" max="12" width="4.42578125" customWidth="1"/>
    <col min="13" max="13" width="4.7109375" customWidth="1"/>
    <col min="14" max="14" width="5" customWidth="1"/>
    <col min="15" max="15" width="4.140625" customWidth="1"/>
    <col min="16" max="17" width="4.28515625" customWidth="1"/>
    <col min="18" max="18" width="4.7109375" customWidth="1"/>
    <col min="19" max="19" width="3.5703125" customWidth="1"/>
    <col min="20" max="20" width="4.5703125" customWidth="1"/>
    <col min="21" max="21" width="6.5703125" customWidth="1"/>
    <col min="22" max="22" width="4.42578125" customWidth="1"/>
    <col min="23" max="23" width="4.7109375" customWidth="1"/>
    <col min="24" max="24" width="3.42578125" customWidth="1"/>
    <col min="25" max="25" width="3.28515625" customWidth="1"/>
    <col min="26" max="26" width="3.85546875" customWidth="1"/>
    <col min="27" max="27" width="4.140625" customWidth="1"/>
  </cols>
  <sheetData>
    <row r="1" spans="1:33" s="1" customFormat="1" ht="78.75" customHeight="1">
      <c r="A1" s="18" t="s">
        <v>15</v>
      </c>
      <c r="B1" s="18"/>
      <c r="C1" s="18"/>
      <c r="D1" s="18"/>
      <c r="E1" s="18"/>
      <c r="F1" s="18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12" t="s">
        <v>68</v>
      </c>
      <c r="V1" s="112"/>
      <c r="W1" s="112"/>
      <c r="X1" s="112"/>
      <c r="Y1" s="112"/>
      <c r="Z1" s="112"/>
      <c r="AA1" s="112"/>
      <c r="AB1" s="64"/>
      <c r="AC1" s="64"/>
      <c r="AD1" s="64"/>
      <c r="AE1" s="63"/>
      <c r="AF1" s="63"/>
      <c r="AG1" s="63"/>
    </row>
    <row r="2" spans="1:33" s="2" customFormat="1" ht="18.75" customHeigh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"/>
    </row>
    <row r="3" spans="1:33" s="39" customFormat="1" ht="9.75" customHeight="1">
      <c r="A3" s="103" t="s">
        <v>0</v>
      </c>
      <c r="B3" s="80" t="s">
        <v>66</v>
      </c>
      <c r="C3" s="106" t="s">
        <v>54</v>
      </c>
      <c r="D3" s="106" t="s">
        <v>55</v>
      </c>
      <c r="E3" s="80" t="s">
        <v>56</v>
      </c>
      <c r="F3" s="80" t="s">
        <v>57</v>
      </c>
      <c r="G3" s="80" t="s">
        <v>64</v>
      </c>
      <c r="H3" s="80" t="s">
        <v>1</v>
      </c>
      <c r="I3" s="86" t="s">
        <v>65</v>
      </c>
      <c r="J3" s="87"/>
      <c r="K3" s="86" t="s">
        <v>49</v>
      </c>
      <c r="L3" s="100"/>
      <c r="M3" s="100"/>
      <c r="N3" s="100"/>
      <c r="O3" s="100"/>
      <c r="P3" s="100"/>
      <c r="Q3" s="100"/>
      <c r="R3" s="100"/>
      <c r="S3" s="100"/>
      <c r="T3" s="100"/>
      <c r="U3" s="87"/>
      <c r="V3" s="86" t="s">
        <v>67</v>
      </c>
      <c r="W3" s="100"/>
      <c r="X3" s="87"/>
      <c r="Y3" s="92" t="s">
        <v>20</v>
      </c>
      <c r="Z3" s="92"/>
      <c r="AA3" s="92"/>
      <c r="AB3" s="93"/>
    </row>
    <row r="4" spans="1:33" s="3" customFormat="1" ht="15.75" customHeight="1">
      <c r="A4" s="104"/>
      <c r="B4" s="81"/>
      <c r="C4" s="107"/>
      <c r="D4" s="107"/>
      <c r="E4" s="81"/>
      <c r="F4" s="81"/>
      <c r="G4" s="81"/>
      <c r="H4" s="81"/>
      <c r="I4" s="88"/>
      <c r="J4" s="89"/>
      <c r="K4" s="88"/>
      <c r="L4" s="101"/>
      <c r="M4" s="101"/>
      <c r="N4" s="101"/>
      <c r="O4" s="101"/>
      <c r="P4" s="101"/>
      <c r="Q4" s="101"/>
      <c r="R4" s="101"/>
      <c r="S4" s="101"/>
      <c r="T4" s="101"/>
      <c r="U4" s="89"/>
      <c r="V4" s="88"/>
      <c r="W4" s="101"/>
      <c r="X4" s="89"/>
      <c r="Y4" s="92"/>
      <c r="Z4" s="92"/>
      <c r="AA4" s="92"/>
      <c r="AB4" s="93"/>
    </row>
    <row r="5" spans="1:33" s="3" customFormat="1" ht="12" customHeight="1" thickBot="1">
      <c r="A5" s="104"/>
      <c r="B5" s="81"/>
      <c r="C5" s="107"/>
      <c r="D5" s="107"/>
      <c r="E5" s="81"/>
      <c r="F5" s="81"/>
      <c r="G5" s="81"/>
      <c r="H5" s="81"/>
      <c r="I5" s="88"/>
      <c r="J5" s="89"/>
      <c r="K5" s="88"/>
      <c r="L5" s="101"/>
      <c r="M5" s="101"/>
      <c r="N5" s="101"/>
      <c r="O5" s="101"/>
      <c r="P5" s="101"/>
      <c r="Q5" s="101"/>
      <c r="R5" s="101"/>
      <c r="S5" s="101"/>
      <c r="T5" s="101"/>
      <c r="U5" s="89"/>
      <c r="V5" s="88"/>
      <c r="W5" s="101"/>
      <c r="X5" s="89"/>
      <c r="Y5" s="92"/>
      <c r="Z5" s="92"/>
      <c r="AA5" s="92"/>
      <c r="AB5" s="93"/>
      <c r="AC5" s="4"/>
    </row>
    <row r="6" spans="1:33" s="3" customFormat="1" ht="1.5" customHeight="1">
      <c r="A6" s="104"/>
      <c r="B6" s="81"/>
      <c r="C6" s="107"/>
      <c r="D6" s="107"/>
      <c r="E6" s="81"/>
      <c r="F6" s="81"/>
      <c r="G6" s="81"/>
      <c r="H6" s="81"/>
      <c r="I6" s="88"/>
      <c r="J6" s="89"/>
      <c r="K6" s="88"/>
      <c r="L6" s="101"/>
      <c r="M6" s="101"/>
      <c r="N6" s="101"/>
      <c r="O6" s="101"/>
      <c r="P6" s="101"/>
      <c r="Q6" s="101"/>
      <c r="R6" s="101"/>
      <c r="S6" s="101"/>
      <c r="T6" s="101"/>
      <c r="U6" s="89"/>
      <c r="V6" s="88"/>
      <c r="W6" s="101"/>
      <c r="X6" s="89"/>
      <c r="Y6" s="92"/>
      <c r="Z6" s="92"/>
      <c r="AA6" s="92"/>
      <c r="AB6" s="93"/>
      <c r="AG6" s="5"/>
    </row>
    <row r="7" spans="1:33" s="3" customFormat="1" ht="8.25" customHeight="1">
      <c r="A7" s="104"/>
      <c r="B7" s="81"/>
      <c r="C7" s="107"/>
      <c r="D7" s="107"/>
      <c r="E7" s="81"/>
      <c r="F7" s="81"/>
      <c r="G7" s="81"/>
      <c r="H7" s="81"/>
      <c r="I7" s="88"/>
      <c r="J7" s="89"/>
      <c r="K7" s="88"/>
      <c r="L7" s="101"/>
      <c r="M7" s="101"/>
      <c r="N7" s="101"/>
      <c r="O7" s="101"/>
      <c r="P7" s="101"/>
      <c r="Q7" s="101"/>
      <c r="R7" s="101"/>
      <c r="S7" s="101"/>
      <c r="T7" s="101"/>
      <c r="U7" s="89"/>
      <c r="V7" s="88"/>
      <c r="W7" s="101"/>
      <c r="X7" s="89"/>
      <c r="Y7" s="92"/>
      <c r="Z7" s="92"/>
      <c r="AA7" s="92"/>
      <c r="AB7" s="93"/>
    </row>
    <row r="8" spans="1:33" s="3" customFormat="1" ht="15" hidden="1" customHeight="1">
      <c r="A8" s="104"/>
      <c r="B8" s="81"/>
      <c r="C8" s="107"/>
      <c r="D8" s="107"/>
      <c r="E8" s="81"/>
      <c r="F8" s="81"/>
      <c r="G8" s="81"/>
      <c r="H8" s="81"/>
      <c r="I8" s="88"/>
      <c r="J8" s="89"/>
      <c r="K8" s="88"/>
      <c r="L8" s="101"/>
      <c r="M8" s="101"/>
      <c r="N8" s="101"/>
      <c r="O8" s="101"/>
      <c r="P8" s="101"/>
      <c r="Q8" s="101"/>
      <c r="R8" s="101"/>
      <c r="S8" s="101"/>
      <c r="T8" s="101"/>
      <c r="U8" s="89"/>
      <c r="V8" s="88"/>
      <c r="W8" s="101"/>
      <c r="X8" s="89"/>
      <c r="Y8" s="92"/>
      <c r="Z8" s="92"/>
      <c r="AA8" s="92"/>
      <c r="AB8" s="93"/>
    </row>
    <row r="9" spans="1:33" s="3" customFormat="1" ht="8.25" hidden="1" customHeight="1">
      <c r="A9" s="104"/>
      <c r="B9" s="81"/>
      <c r="C9" s="107"/>
      <c r="D9" s="107"/>
      <c r="E9" s="81"/>
      <c r="F9" s="81"/>
      <c r="G9" s="81"/>
      <c r="H9" s="81"/>
      <c r="I9" s="90"/>
      <c r="J9" s="91"/>
      <c r="K9" s="90"/>
      <c r="L9" s="102"/>
      <c r="M9" s="102"/>
      <c r="N9" s="102"/>
      <c r="O9" s="102"/>
      <c r="P9" s="102"/>
      <c r="Q9" s="102"/>
      <c r="R9" s="102"/>
      <c r="S9" s="102"/>
      <c r="T9" s="102"/>
      <c r="U9" s="91"/>
      <c r="V9" s="90"/>
      <c r="W9" s="102"/>
      <c r="X9" s="91"/>
      <c r="Y9" s="92"/>
      <c r="Z9" s="92"/>
      <c r="AA9" s="92"/>
      <c r="AB9" s="6"/>
    </row>
    <row r="10" spans="1:33" s="3" customFormat="1" ht="12" customHeight="1">
      <c r="A10" s="104"/>
      <c r="B10" s="81"/>
      <c r="C10" s="107"/>
      <c r="D10" s="107"/>
      <c r="E10" s="81"/>
      <c r="F10" s="81"/>
      <c r="G10" s="81"/>
      <c r="H10" s="81"/>
      <c r="I10" s="80" t="s">
        <v>2</v>
      </c>
      <c r="J10" s="80" t="s">
        <v>3</v>
      </c>
      <c r="K10" s="80" t="s">
        <v>19</v>
      </c>
      <c r="L10" s="83" t="s">
        <v>9</v>
      </c>
      <c r="M10" s="83" t="s">
        <v>19</v>
      </c>
      <c r="N10" s="83" t="s">
        <v>10</v>
      </c>
      <c r="O10" s="83" t="s">
        <v>19</v>
      </c>
      <c r="P10" s="83" t="s">
        <v>11</v>
      </c>
      <c r="Q10" s="83" t="s">
        <v>19</v>
      </c>
      <c r="R10" s="83" t="s">
        <v>12</v>
      </c>
      <c r="S10" s="83" t="s">
        <v>19</v>
      </c>
      <c r="T10" s="83" t="s">
        <v>18</v>
      </c>
      <c r="U10" s="80" t="s">
        <v>63</v>
      </c>
      <c r="V10" s="94" t="s">
        <v>4</v>
      </c>
      <c r="W10" s="94" t="s">
        <v>5</v>
      </c>
      <c r="X10" s="94" t="s">
        <v>6</v>
      </c>
      <c r="Y10" s="80" t="s">
        <v>7</v>
      </c>
      <c r="Z10" s="80" t="s">
        <v>58</v>
      </c>
      <c r="AA10" s="109" t="s">
        <v>59</v>
      </c>
      <c r="AB10" s="93"/>
    </row>
    <row r="11" spans="1:33" s="3" customFormat="1" ht="15" customHeight="1">
      <c r="A11" s="104"/>
      <c r="B11" s="81"/>
      <c r="C11" s="107"/>
      <c r="D11" s="107"/>
      <c r="E11" s="81"/>
      <c r="F11" s="81"/>
      <c r="G11" s="81"/>
      <c r="H11" s="81"/>
      <c r="I11" s="81"/>
      <c r="J11" s="81"/>
      <c r="K11" s="81"/>
      <c r="L11" s="84"/>
      <c r="M11" s="84"/>
      <c r="N11" s="84"/>
      <c r="O11" s="84"/>
      <c r="P11" s="84"/>
      <c r="Q11" s="84"/>
      <c r="R11" s="84"/>
      <c r="S11" s="84"/>
      <c r="T11" s="84"/>
      <c r="U11" s="81"/>
      <c r="V11" s="95"/>
      <c r="W11" s="95"/>
      <c r="X11" s="95"/>
      <c r="Y11" s="81"/>
      <c r="Z11" s="81"/>
      <c r="AA11" s="110"/>
      <c r="AB11" s="93"/>
    </row>
    <row r="12" spans="1:33" s="3" customFormat="1" ht="15.75" customHeight="1">
      <c r="A12" s="105"/>
      <c r="B12" s="82"/>
      <c r="C12" s="108"/>
      <c r="D12" s="108"/>
      <c r="E12" s="82"/>
      <c r="F12" s="82"/>
      <c r="G12" s="82"/>
      <c r="H12" s="82"/>
      <c r="I12" s="82"/>
      <c r="J12" s="82"/>
      <c r="K12" s="82"/>
      <c r="L12" s="85"/>
      <c r="M12" s="85"/>
      <c r="N12" s="85"/>
      <c r="O12" s="85"/>
      <c r="P12" s="85"/>
      <c r="Q12" s="85"/>
      <c r="R12" s="85"/>
      <c r="S12" s="85"/>
      <c r="T12" s="85"/>
      <c r="U12" s="82"/>
      <c r="V12" s="96"/>
      <c r="W12" s="96"/>
      <c r="X12" s="96"/>
      <c r="Y12" s="82"/>
      <c r="Z12" s="82"/>
      <c r="AA12" s="111"/>
      <c r="AB12" s="93"/>
    </row>
    <row r="13" spans="1:33" s="13" customFormat="1" ht="12" customHeight="1">
      <c r="A13" s="25">
        <v>1</v>
      </c>
      <c r="B13" s="26" t="s">
        <v>14</v>
      </c>
      <c r="C13" s="57">
        <f>SUM(K13,M13,O13,Q13,S13,)</f>
        <v>12</v>
      </c>
      <c r="D13" s="58">
        <f>SUM(L13,N13,P13,R13,T13)</f>
        <v>320</v>
      </c>
      <c r="E13" s="28">
        <v>3</v>
      </c>
      <c r="F13" s="28">
        <v>3</v>
      </c>
      <c r="G13" s="28">
        <v>0</v>
      </c>
      <c r="H13" s="28">
        <v>0</v>
      </c>
      <c r="I13" s="28">
        <v>2</v>
      </c>
      <c r="J13" s="28">
        <v>0</v>
      </c>
      <c r="K13" s="28">
        <v>0</v>
      </c>
      <c r="L13" s="40">
        <v>0</v>
      </c>
      <c r="M13" s="27">
        <v>2</v>
      </c>
      <c r="N13" s="28">
        <v>59</v>
      </c>
      <c r="O13" s="28">
        <v>3</v>
      </c>
      <c r="P13" s="28">
        <v>82</v>
      </c>
      <c r="Q13" s="28">
        <v>4</v>
      </c>
      <c r="R13" s="28">
        <v>91</v>
      </c>
      <c r="S13" s="28">
        <v>3</v>
      </c>
      <c r="T13" s="28">
        <v>88</v>
      </c>
      <c r="U13" s="28">
        <f>SUM(P13,R13,T13)</f>
        <v>261</v>
      </c>
      <c r="V13" s="28">
        <v>81</v>
      </c>
      <c r="W13" s="28">
        <v>91</v>
      </c>
      <c r="X13" s="28">
        <v>6</v>
      </c>
      <c r="Y13" s="28">
        <v>0</v>
      </c>
      <c r="Z13" s="28">
        <v>1</v>
      </c>
      <c r="AA13" s="28">
        <v>0</v>
      </c>
      <c r="AB13" s="15"/>
    </row>
    <row r="14" spans="1:33" s="3" customFormat="1" ht="21.75" customHeight="1">
      <c r="A14" s="34">
        <v>2</v>
      </c>
      <c r="B14" s="35" t="s">
        <v>60</v>
      </c>
      <c r="C14" s="56">
        <f t="shared" ref="C14:C35" si="0">SUM(K14,M14,O14,Q14,S14,)</f>
        <v>7</v>
      </c>
      <c r="D14" s="56">
        <f t="shared" ref="D14:D35" si="1">SUM(L14,N14,P14,R14,T14)</f>
        <v>167</v>
      </c>
      <c r="E14" s="36">
        <v>0</v>
      </c>
      <c r="F14" s="36">
        <v>1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1</v>
      </c>
      <c r="N14" s="36">
        <v>28</v>
      </c>
      <c r="O14" s="36">
        <v>2</v>
      </c>
      <c r="P14" s="36">
        <v>53</v>
      </c>
      <c r="Q14" s="36">
        <v>2</v>
      </c>
      <c r="R14" s="36">
        <v>51</v>
      </c>
      <c r="S14" s="36">
        <v>2</v>
      </c>
      <c r="T14" s="36">
        <v>35</v>
      </c>
      <c r="U14" s="28">
        <f t="shared" ref="U14:U48" si="2">SUM(P14,R14,T14)</f>
        <v>139</v>
      </c>
      <c r="V14" s="36">
        <v>45</v>
      </c>
      <c r="W14" s="36">
        <v>41</v>
      </c>
      <c r="X14" s="36">
        <v>0</v>
      </c>
      <c r="Y14" s="36">
        <v>0</v>
      </c>
      <c r="Z14" s="36">
        <v>0</v>
      </c>
      <c r="AA14" s="36">
        <v>0</v>
      </c>
    </row>
    <row r="15" spans="1:33" s="14" customFormat="1" ht="14.25" customHeight="1">
      <c r="A15" s="29">
        <v>3</v>
      </c>
      <c r="B15" s="30" t="s">
        <v>21</v>
      </c>
      <c r="C15" s="56">
        <f t="shared" si="0"/>
        <v>8</v>
      </c>
      <c r="D15" s="56">
        <f t="shared" si="1"/>
        <v>163</v>
      </c>
      <c r="E15" s="27">
        <v>3</v>
      </c>
      <c r="F15" s="27">
        <v>2</v>
      </c>
      <c r="G15" s="27">
        <v>0</v>
      </c>
      <c r="H15" s="27">
        <v>0</v>
      </c>
      <c r="I15" s="27">
        <v>2</v>
      </c>
      <c r="J15" s="27">
        <v>0</v>
      </c>
      <c r="K15" s="27">
        <v>0</v>
      </c>
      <c r="L15" s="36">
        <v>0</v>
      </c>
      <c r="M15" s="27">
        <v>2</v>
      </c>
      <c r="N15" s="27">
        <v>44</v>
      </c>
      <c r="O15" s="27">
        <v>2</v>
      </c>
      <c r="P15" s="27">
        <v>39</v>
      </c>
      <c r="Q15" s="27">
        <v>2</v>
      </c>
      <c r="R15" s="27">
        <v>37</v>
      </c>
      <c r="S15" s="27">
        <v>2</v>
      </c>
      <c r="T15" s="27">
        <v>43</v>
      </c>
      <c r="U15" s="28">
        <f t="shared" si="2"/>
        <v>119</v>
      </c>
      <c r="V15" s="27">
        <v>35</v>
      </c>
      <c r="W15" s="27">
        <v>41</v>
      </c>
      <c r="X15" s="27">
        <v>1</v>
      </c>
      <c r="Y15" s="27">
        <v>0</v>
      </c>
      <c r="Z15" s="27">
        <v>0</v>
      </c>
      <c r="AA15" s="27">
        <v>0</v>
      </c>
      <c r="AB15" s="12"/>
      <c r="AC15" s="13"/>
      <c r="AD15" s="13"/>
      <c r="AE15" s="13"/>
      <c r="AF15" s="13"/>
      <c r="AG15" s="13"/>
    </row>
    <row r="16" spans="1:33" s="3" customFormat="1" ht="12">
      <c r="A16" s="29">
        <v>4</v>
      </c>
      <c r="B16" s="30" t="s">
        <v>43</v>
      </c>
      <c r="C16" s="56">
        <f t="shared" si="0"/>
        <v>10</v>
      </c>
      <c r="D16" s="56">
        <f t="shared" si="1"/>
        <v>168</v>
      </c>
      <c r="E16" s="27">
        <v>1</v>
      </c>
      <c r="F16" s="27">
        <v>3</v>
      </c>
      <c r="G16" s="27">
        <v>0</v>
      </c>
      <c r="H16" s="27">
        <v>0</v>
      </c>
      <c r="I16" s="27">
        <v>1</v>
      </c>
      <c r="J16" s="27">
        <v>0</v>
      </c>
      <c r="K16" s="27">
        <v>1</v>
      </c>
      <c r="L16" s="27">
        <v>5</v>
      </c>
      <c r="M16" s="27">
        <v>2</v>
      </c>
      <c r="N16" s="27">
        <v>23</v>
      </c>
      <c r="O16" s="27">
        <v>2</v>
      </c>
      <c r="P16" s="27">
        <v>32</v>
      </c>
      <c r="Q16" s="27">
        <v>2</v>
      </c>
      <c r="R16" s="27">
        <v>46</v>
      </c>
      <c r="S16" s="27">
        <v>3</v>
      </c>
      <c r="T16" s="27">
        <v>62</v>
      </c>
      <c r="U16" s="28">
        <f t="shared" si="2"/>
        <v>140</v>
      </c>
      <c r="V16" s="27">
        <v>45</v>
      </c>
      <c r="W16" s="27">
        <v>51</v>
      </c>
      <c r="X16" s="27">
        <v>11</v>
      </c>
      <c r="Y16" s="27">
        <v>2</v>
      </c>
      <c r="Z16" s="27">
        <v>0</v>
      </c>
      <c r="AA16" s="27">
        <v>0</v>
      </c>
      <c r="AC16" s="7"/>
    </row>
    <row r="17" spans="1:33" s="3" customFormat="1" ht="14.25" customHeight="1">
      <c r="A17" s="29">
        <v>5</v>
      </c>
      <c r="B17" s="30" t="s">
        <v>22</v>
      </c>
      <c r="C17" s="56">
        <f t="shared" si="0"/>
        <v>11</v>
      </c>
      <c r="D17" s="56">
        <f t="shared" si="1"/>
        <v>195</v>
      </c>
      <c r="E17" s="27">
        <v>8</v>
      </c>
      <c r="F17" s="27">
        <v>3</v>
      </c>
      <c r="G17" s="27">
        <v>0</v>
      </c>
      <c r="H17" s="27">
        <v>0</v>
      </c>
      <c r="I17" s="27">
        <v>2</v>
      </c>
      <c r="J17" s="27">
        <v>0</v>
      </c>
      <c r="K17" s="27">
        <v>0</v>
      </c>
      <c r="L17" s="27">
        <v>0</v>
      </c>
      <c r="M17" s="27">
        <v>2</v>
      </c>
      <c r="N17" s="27">
        <v>33</v>
      </c>
      <c r="O17" s="27">
        <v>3</v>
      </c>
      <c r="P17" s="27">
        <v>50</v>
      </c>
      <c r="Q17" s="27">
        <v>3</v>
      </c>
      <c r="R17" s="27">
        <v>51</v>
      </c>
      <c r="S17" s="27">
        <v>3</v>
      </c>
      <c r="T17" s="27">
        <v>61</v>
      </c>
      <c r="U17" s="28">
        <f t="shared" si="2"/>
        <v>162</v>
      </c>
      <c r="V17" s="27">
        <v>50</v>
      </c>
      <c r="W17" s="27">
        <v>51</v>
      </c>
      <c r="X17" s="27">
        <v>5</v>
      </c>
      <c r="Y17" s="27">
        <v>3</v>
      </c>
      <c r="Z17" s="27">
        <v>0</v>
      </c>
      <c r="AA17" s="27">
        <v>0</v>
      </c>
      <c r="AB17" s="19"/>
    </row>
    <row r="18" spans="1:33" s="3" customFormat="1" ht="12" customHeight="1">
      <c r="A18" s="29">
        <v>6</v>
      </c>
      <c r="B18" s="30" t="s">
        <v>44</v>
      </c>
      <c r="C18" s="56">
        <f t="shared" si="0"/>
        <v>12</v>
      </c>
      <c r="D18" s="56">
        <f t="shared" si="1"/>
        <v>247</v>
      </c>
      <c r="E18" s="27">
        <v>3</v>
      </c>
      <c r="F18" s="27">
        <v>3</v>
      </c>
      <c r="G18" s="27">
        <v>0</v>
      </c>
      <c r="H18" s="27">
        <v>0</v>
      </c>
      <c r="I18" s="27">
        <v>2</v>
      </c>
      <c r="J18" s="27">
        <v>0</v>
      </c>
      <c r="K18" s="27">
        <v>0</v>
      </c>
      <c r="L18" s="27">
        <v>0</v>
      </c>
      <c r="M18" s="27">
        <v>2</v>
      </c>
      <c r="N18" s="27">
        <v>38</v>
      </c>
      <c r="O18" s="27">
        <v>4</v>
      </c>
      <c r="P18" s="27">
        <v>51</v>
      </c>
      <c r="Q18" s="27">
        <v>3</v>
      </c>
      <c r="R18" s="27">
        <v>79</v>
      </c>
      <c r="S18" s="27">
        <v>3</v>
      </c>
      <c r="T18" s="27">
        <v>79</v>
      </c>
      <c r="U18" s="28">
        <f t="shared" si="2"/>
        <v>209</v>
      </c>
      <c r="V18" s="27">
        <v>67</v>
      </c>
      <c r="W18" s="27">
        <v>65</v>
      </c>
      <c r="X18" s="27">
        <v>6</v>
      </c>
      <c r="Y18" s="27">
        <v>0</v>
      </c>
      <c r="Z18" s="27">
        <v>2</v>
      </c>
      <c r="AA18" s="27">
        <v>0</v>
      </c>
    </row>
    <row r="19" spans="1:33" s="3" customFormat="1" ht="11.25" customHeight="1">
      <c r="A19" s="29">
        <v>7</v>
      </c>
      <c r="B19" s="30" t="s">
        <v>25</v>
      </c>
      <c r="C19" s="56">
        <f t="shared" si="0"/>
        <v>3</v>
      </c>
      <c r="D19" s="56">
        <f t="shared" si="1"/>
        <v>50</v>
      </c>
      <c r="E19" s="27">
        <v>1</v>
      </c>
      <c r="F19" s="27">
        <v>1</v>
      </c>
      <c r="G19" s="27">
        <v>0</v>
      </c>
      <c r="H19" s="27">
        <v>1</v>
      </c>
      <c r="I19" s="27">
        <v>1</v>
      </c>
      <c r="J19" s="27">
        <v>0</v>
      </c>
      <c r="K19" s="27">
        <v>0</v>
      </c>
      <c r="L19" s="27">
        <v>0</v>
      </c>
      <c r="M19" s="27">
        <v>0</v>
      </c>
      <c r="N19" s="27">
        <v>5</v>
      </c>
      <c r="O19" s="27">
        <v>1</v>
      </c>
      <c r="P19" s="27">
        <v>10</v>
      </c>
      <c r="Q19" s="27">
        <v>1</v>
      </c>
      <c r="R19" s="27">
        <v>15</v>
      </c>
      <c r="S19" s="27">
        <v>1</v>
      </c>
      <c r="T19" s="27">
        <v>20</v>
      </c>
      <c r="U19" s="28">
        <f t="shared" si="2"/>
        <v>45</v>
      </c>
      <c r="V19" s="27">
        <v>14</v>
      </c>
      <c r="W19" s="27">
        <v>19</v>
      </c>
      <c r="X19" s="27">
        <v>1</v>
      </c>
      <c r="Y19" s="27">
        <v>3</v>
      </c>
      <c r="Z19" s="27">
        <v>0</v>
      </c>
      <c r="AA19" s="27">
        <v>0</v>
      </c>
      <c r="AB19" s="20"/>
    </row>
    <row r="20" spans="1:33" s="13" customFormat="1" ht="12" customHeight="1">
      <c r="A20" s="29">
        <v>8</v>
      </c>
      <c r="B20" s="30" t="s">
        <v>24</v>
      </c>
      <c r="C20" s="56">
        <f t="shared" si="0"/>
        <v>9</v>
      </c>
      <c r="D20" s="56">
        <f t="shared" si="1"/>
        <v>206</v>
      </c>
      <c r="E20" s="27">
        <v>3</v>
      </c>
      <c r="F20" s="27">
        <v>3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2</v>
      </c>
      <c r="N20" s="27">
        <v>37</v>
      </c>
      <c r="O20" s="27">
        <v>2</v>
      </c>
      <c r="P20" s="27">
        <v>48</v>
      </c>
      <c r="Q20" s="27">
        <v>2</v>
      </c>
      <c r="R20" s="27">
        <v>55</v>
      </c>
      <c r="S20" s="27">
        <v>3</v>
      </c>
      <c r="T20" s="27">
        <v>66</v>
      </c>
      <c r="U20" s="28">
        <f t="shared" si="2"/>
        <v>169</v>
      </c>
      <c r="V20" s="27">
        <v>55</v>
      </c>
      <c r="W20" s="27">
        <v>59</v>
      </c>
      <c r="X20" s="27">
        <v>7</v>
      </c>
      <c r="Y20" s="27">
        <v>2</v>
      </c>
      <c r="Z20" s="27">
        <v>0</v>
      </c>
      <c r="AA20" s="27">
        <v>0</v>
      </c>
      <c r="AF20" s="16"/>
    </row>
    <row r="21" spans="1:33" s="3" customFormat="1" ht="12" customHeight="1">
      <c r="A21" s="29">
        <v>9</v>
      </c>
      <c r="B21" s="30" t="s">
        <v>23</v>
      </c>
      <c r="C21" s="56">
        <f t="shared" si="0"/>
        <v>8</v>
      </c>
      <c r="D21" s="56">
        <f t="shared" si="1"/>
        <v>145</v>
      </c>
      <c r="E21" s="27">
        <v>5</v>
      </c>
      <c r="F21" s="27">
        <v>1</v>
      </c>
      <c r="G21" s="27">
        <v>0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1</v>
      </c>
      <c r="N21" s="27">
        <v>28</v>
      </c>
      <c r="O21" s="27">
        <v>2</v>
      </c>
      <c r="P21" s="27">
        <v>22</v>
      </c>
      <c r="Q21" s="27">
        <v>3</v>
      </c>
      <c r="R21" s="27">
        <v>48</v>
      </c>
      <c r="S21" s="27">
        <v>2</v>
      </c>
      <c r="T21" s="27">
        <v>47</v>
      </c>
      <c r="U21" s="28">
        <f t="shared" si="2"/>
        <v>117</v>
      </c>
      <c r="V21" s="27">
        <v>48</v>
      </c>
      <c r="W21" s="27">
        <v>43</v>
      </c>
      <c r="X21" s="27">
        <v>5</v>
      </c>
      <c r="Y21" s="27">
        <v>2</v>
      </c>
      <c r="Z21" s="27">
        <v>1</v>
      </c>
      <c r="AA21" s="27">
        <v>0</v>
      </c>
    </row>
    <row r="22" spans="1:33" s="12" customFormat="1" ht="15.75" customHeight="1">
      <c r="A22" s="29">
        <v>10</v>
      </c>
      <c r="B22" s="30" t="s">
        <v>26</v>
      </c>
      <c r="C22" s="56">
        <f t="shared" si="0"/>
        <v>7</v>
      </c>
      <c r="D22" s="56">
        <f t="shared" si="1"/>
        <v>202</v>
      </c>
      <c r="E22" s="27">
        <v>4</v>
      </c>
      <c r="F22" s="27">
        <v>1</v>
      </c>
      <c r="G22" s="27">
        <v>0</v>
      </c>
      <c r="H22" s="27">
        <v>0</v>
      </c>
      <c r="I22" s="27">
        <v>1</v>
      </c>
      <c r="J22" s="27">
        <v>0</v>
      </c>
      <c r="K22" s="27">
        <v>0</v>
      </c>
      <c r="L22" s="27">
        <v>0</v>
      </c>
      <c r="M22" s="27">
        <v>1</v>
      </c>
      <c r="N22" s="27">
        <v>23</v>
      </c>
      <c r="O22" s="27">
        <v>2</v>
      </c>
      <c r="P22" s="27">
        <v>54</v>
      </c>
      <c r="Q22" s="27">
        <v>2</v>
      </c>
      <c r="R22" s="27">
        <v>60</v>
      </c>
      <c r="S22" s="27">
        <v>2</v>
      </c>
      <c r="T22" s="27">
        <v>65</v>
      </c>
      <c r="U22" s="28">
        <f t="shared" si="2"/>
        <v>179</v>
      </c>
      <c r="V22" s="27">
        <v>55</v>
      </c>
      <c r="W22" s="27">
        <v>61</v>
      </c>
      <c r="X22" s="27">
        <v>0</v>
      </c>
      <c r="Y22" s="27">
        <v>0</v>
      </c>
      <c r="Z22" s="27">
        <v>0</v>
      </c>
      <c r="AA22" s="27">
        <v>0</v>
      </c>
      <c r="AB22" s="13"/>
      <c r="AC22" s="13"/>
      <c r="AD22" s="13"/>
      <c r="AE22" s="13"/>
      <c r="AF22" s="13"/>
      <c r="AG22" s="13"/>
    </row>
    <row r="23" spans="1:33" s="13" customFormat="1" ht="12.75" customHeight="1">
      <c r="A23" s="29">
        <v>11</v>
      </c>
      <c r="B23" s="30" t="s">
        <v>27</v>
      </c>
      <c r="C23" s="56">
        <f t="shared" si="0"/>
        <v>12</v>
      </c>
      <c r="D23" s="56">
        <f t="shared" si="1"/>
        <v>225</v>
      </c>
      <c r="E23" s="27">
        <v>6</v>
      </c>
      <c r="F23" s="27">
        <v>3</v>
      </c>
      <c r="G23" s="27">
        <v>0</v>
      </c>
      <c r="H23" s="27">
        <v>0</v>
      </c>
      <c r="I23" s="27">
        <v>1</v>
      </c>
      <c r="J23" s="27">
        <v>0</v>
      </c>
      <c r="K23" s="27">
        <v>0</v>
      </c>
      <c r="L23" s="27">
        <v>0</v>
      </c>
      <c r="M23" s="27">
        <v>2</v>
      </c>
      <c r="N23" s="27">
        <v>30</v>
      </c>
      <c r="O23" s="27">
        <v>3</v>
      </c>
      <c r="P23" s="27">
        <v>45</v>
      </c>
      <c r="Q23" s="27">
        <v>3</v>
      </c>
      <c r="R23" s="27">
        <v>63</v>
      </c>
      <c r="S23" s="27">
        <v>4</v>
      </c>
      <c r="T23" s="27">
        <v>87</v>
      </c>
      <c r="U23" s="28">
        <f t="shared" si="2"/>
        <v>195</v>
      </c>
      <c r="V23" s="27">
        <v>63</v>
      </c>
      <c r="W23" s="27">
        <v>78</v>
      </c>
      <c r="X23" s="27">
        <v>9</v>
      </c>
      <c r="Y23" s="27">
        <v>0</v>
      </c>
      <c r="Z23" s="27">
        <v>0</v>
      </c>
      <c r="AA23" s="27">
        <v>0</v>
      </c>
      <c r="AB23" s="33"/>
    </row>
    <row r="24" spans="1:33" s="3" customFormat="1" ht="15.75" customHeight="1">
      <c r="A24" s="29">
        <v>12</v>
      </c>
      <c r="B24" s="30" t="s">
        <v>28</v>
      </c>
      <c r="C24" s="56">
        <f t="shared" si="0"/>
        <v>12</v>
      </c>
      <c r="D24" s="56">
        <f t="shared" si="1"/>
        <v>292</v>
      </c>
      <c r="E24" s="27">
        <v>7</v>
      </c>
      <c r="F24" s="27">
        <v>2</v>
      </c>
      <c r="G24" s="27">
        <v>0</v>
      </c>
      <c r="H24" s="27">
        <v>0</v>
      </c>
      <c r="I24" s="27">
        <v>0</v>
      </c>
      <c r="J24" s="27">
        <v>1</v>
      </c>
      <c r="K24" s="27">
        <v>0</v>
      </c>
      <c r="L24" s="27">
        <v>0</v>
      </c>
      <c r="M24" s="27">
        <v>2</v>
      </c>
      <c r="N24" s="27">
        <v>49</v>
      </c>
      <c r="O24" s="27">
        <v>3</v>
      </c>
      <c r="P24" s="27">
        <v>82</v>
      </c>
      <c r="Q24" s="27">
        <v>3</v>
      </c>
      <c r="R24" s="27">
        <v>72</v>
      </c>
      <c r="S24" s="27">
        <v>4</v>
      </c>
      <c r="T24" s="27">
        <v>89</v>
      </c>
      <c r="U24" s="28">
        <f t="shared" si="2"/>
        <v>243</v>
      </c>
      <c r="V24" s="27">
        <v>68</v>
      </c>
      <c r="W24" s="27">
        <v>86</v>
      </c>
      <c r="X24" s="27">
        <v>7</v>
      </c>
      <c r="Y24" s="27">
        <v>2</v>
      </c>
      <c r="Z24" s="27">
        <v>0</v>
      </c>
      <c r="AA24" s="27">
        <v>0</v>
      </c>
      <c r="AB24" s="12"/>
    </row>
    <row r="25" spans="1:33" s="3" customFormat="1" ht="20.25" customHeight="1">
      <c r="A25" s="29">
        <v>13</v>
      </c>
      <c r="B25" s="26" t="s">
        <v>61</v>
      </c>
      <c r="C25" s="56">
        <f t="shared" si="0"/>
        <v>7</v>
      </c>
      <c r="D25" s="56">
        <f t="shared" si="1"/>
        <v>175</v>
      </c>
      <c r="E25" s="27">
        <v>2</v>
      </c>
      <c r="F25" s="27">
        <v>2</v>
      </c>
      <c r="G25" s="27">
        <v>0</v>
      </c>
      <c r="H25" s="27">
        <v>0</v>
      </c>
      <c r="I25" s="27">
        <v>1</v>
      </c>
      <c r="J25" s="27">
        <v>0</v>
      </c>
      <c r="K25" s="27">
        <v>0</v>
      </c>
      <c r="L25" s="27">
        <v>0</v>
      </c>
      <c r="M25" s="27">
        <v>1</v>
      </c>
      <c r="N25" s="27">
        <v>16</v>
      </c>
      <c r="O25" s="27">
        <v>2</v>
      </c>
      <c r="P25" s="27">
        <v>46</v>
      </c>
      <c r="Q25" s="27">
        <v>2</v>
      </c>
      <c r="R25" s="27">
        <v>52</v>
      </c>
      <c r="S25" s="27">
        <v>2</v>
      </c>
      <c r="T25" s="27">
        <v>61</v>
      </c>
      <c r="U25" s="28">
        <f t="shared" si="2"/>
        <v>159</v>
      </c>
      <c r="V25" s="27">
        <v>28</v>
      </c>
      <c r="W25" s="27">
        <v>52</v>
      </c>
      <c r="X25" s="27">
        <v>6</v>
      </c>
      <c r="Y25" s="27">
        <v>0</v>
      </c>
      <c r="Z25" s="27">
        <v>1</v>
      </c>
      <c r="AA25" s="27">
        <v>0</v>
      </c>
    </row>
    <row r="26" spans="1:33" s="3" customFormat="1" ht="12">
      <c r="A26" s="29">
        <v>14</v>
      </c>
      <c r="B26" s="30" t="s">
        <v>29</v>
      </c>
      <c r="C26" s="56">
        <f t="shared" si="0"/>
        <v>6</v>
      </c>
      <c r="D26" s="56">
        <f t="shared" si="1"/>
        <v>120</v>
      </c>
      <c r="E26" s="27">
        <v>2</v>
      </c>
      <c r="F26" s="27">
        <v>1</v>
      </c>
      <c r="G26" s="27">
        <v>0</v>
      </c>
      <c r="H26" s="27">
        <v>0</v>
      </c>
      <c r="I26" s="27">
        <v>1</v>
      </c>
      <c r="J26" s="27">
        <v>0</v>
      </c>
      <c r="K26" s="27">
        <v>0</v>
      </c>
      <c r="L26" s="27">
        <v>0</v>
      </c>
      <c r="M26" s="27">
        <v>1</v>
      </c>
      <c r="N26" s="27">
        <v>16</v>
      </c>
      <c r="O26" s="27">
        <v>2</v>
      </c>
      <c r="P26" s="27">
        <v>40</v>
      </c>
      <c r="Q26" s="27">
        <v>2</v>
      </c>
      <c r="R26" s="27">
        <v>37</v>
      </c>
      <c r="S26" s="27">
        <v>1</v>
      </c>
      <c r="T26" s="27">
        <v>27</v>
      </c>
      <c r="U26" s="28">
        <f t="shared" si="2"/>
        <v>104</v>
      </c>
      <c r="V26" s="27">
        <v>38</v>
      </c>
      <c r="W26" s="27">
        <v>27</v>
      </c>
      <c r="X26" s="27">
        <v>2</v>
      </c>
      <c r="Y26" s="27">
        <v>0</v>
      </c>
      <c r="Z26" s="27">
        <v>1</v>
      </c>
      <c r="AA26" s="27">
        <v>0</v>
      </c>
    </row>
    <row r="27" spans="1:33" s="13" customFormat="1" ht="12">
      <c r="A27" s="29">
        <v>15</v>
      </c>
      <c r="B27" s="30" t="s">
        <v>30</v>
      </c>
      <c r="C27" s="56">
        <f t="shared" si="0"/>
        <v>6</v>
      </c>
      <c r="D27" s="56">
        <f t="shared" si="1"/>
        <v>180</v>
      </c>
      <c r="E27" s="27">
        <v>4</v>
      </c>
      <c r="F27" s="27">
        <v>2</v>
      </c>
      <c r="G27" s="27">
        <v>0</v>
      </c>
      <c r="H27" s="27">
        <v>0</v>
      </c>
      <c r="I27" s="27">
        <v>1</v>
      </c>
      <c r="J27" s="27">
        <v>0</v>
      </c>
      <c r="K27" s="27">
        <v>0</v>
      </c>
      <c r="L27" s="27">
        <v>0</v>
      </c>
      <c r="M27" s="27">
        <v>1</v>
      </c>
      <c r="N27" s="27">
        <v>29</v>
      </c>
      <c r="O27" s="27">
        <v>1</v>
      </c>
      <c r="P27" s="27">
        <v>30</v>
      </c>
      <c r="Q27" s="27">
        <v>2</v>
      </c>
      <c r="R27" s="27">
        <v>62</v>
      </c>
      <c r="S27" s="27">
        <v>2</v>
      </c>
      <c r="T27" s="27">
        <v>59</v>
      </c>
      <c r="U27" s="28">
        <f t="shared" si="2"/>
        <v>151</v>
      </c>
      <c r="V27" s="27">
        <v>58</v>
      </c>
      <c r="W27" s="27">
        <v>52</v>
      </c>
      <c r="X27" s="27">
        <v>7</v>
      </c>
      <c r="Y27" s="27">
        <v>0</v>
      </c>
      <c r="Z27" s="27">
        <v>0</v>
      </c>
      <c r="AA27" s="27">
        <v>0</v>
      </c>
    </row>
    <row r="28" spans="1:33" s="3" customFormat="1" ht="12">
      <c r="A28" s="29">
        <v>16</v>
      </c>
      <c r="B28" s="30" t="s">
        <v>31</v>
      </c>
      <c r="C28" s="56">
        <f t="shared" si="0"/>
        <v>4</v>
      </c>
      <c r="D28" s="56">
        <f t="shared" si="1"/>
        <v>65</v>
      </c>
      <c r="E28" s="27">
        <v>0</v>
      </c>
      <c r="F28" s="27">
        <v>1</v>
      </c>
      <c r="G28" s="27">
        <v>0</v>
      </c>
      <c r="H28" s="27">
        <v>1</v>
      </c>
      <c r="I28" s="27">
        <v>1</v>
      </c>
      <c r="J28" s="27">
        <v>0</v>
      </c>
      <c r="K28" s="27">
        <v>0</v>
      </c>
      <c r="L28" s="27">
        <v>0</v>
      </c>
      <c r="M28" s="27">
        <v>0</v>
      </c>
      <c r="N28" s="27">
        <v>10</v>
      </c>
      <c r="O28" s="27">
        <v>1</v>
      </c>
      <c r="P28" s="27">
        <v>8</v>
      </c>
      <c r="Q28" s="27">
        <v>1</v>
      </c>
      <c r="R28" s="27">
        <v>17</v>
      </c>
      <c r="S28" s="27">
        <v>2</v>
      </c>
      <c r="T28" s="27">
        <v>30</v>
      </c>
      <c r="U28" s="28">
        <f t="shared" si="2"/>
        <v>55</v>
      </c>
      <c r="V28" s="27">
        <v>24</v>
      </c>
      <c r="W28" s="27">
        <v>20</v>
      </c>
      <c r="X28" s="27">
        <v>3</v>
      </c>
      <c r="Y28" s="27">
        <v>0</v>
      </c>
      <c r="Z28" s="27">
        <v>0</v>
      </c>
      <c r="AA28" s="27">
        <v>0</v>
      </c>
    </row>
    <row r="29" spans="1:33" s="3" customFormat="1" ht="12" customHeight="1">
      <c r="A29" s="29">
        <v>17</v>
      </c>
      <c r="B29" s="30" t="s">
        <v>37</v>
      </c>
      <c r="C29" s="56">
        <f t="shared" si="0"/>
        <v>10</v>
      </c>
      <c r="D29" s="56">
        <f t="shared" si="1"/>
        <v>185</v>
      </c>
      <c r="E29" s="27">
        <v>4</v>
      </c>
      <c r="F29" s="27">
        <v>1</v>
      </c>
      <c r="G29" s="27">
        <v>0</v>
      </c>
      <c r="H29" s="27">
        <v>0</v>
      </c>
      <c r="I29" s="27">
        <v>1</v>
      </c>
      <c r="J29" s="27">
        <v>0</v>
      </c>
      <c r="K29" s="27">
        <v>0</v>
      </c>
      <c r="L29" s="27">
        <v>0</v>
      </c>
      <c r="M29" s="27">
        <v>1</v>
      </c>
      <c r="N29" s="27">
        <v>18</v>
      </c>
      <c r="O29" s="27">
        <v>3</v>
      </c>
      <c r="P29" s="27">
        <v>32</v>
      </c>
      <c r="Q29" s="27">
        <v>3</v>
      </c>
      <c r="R29" s="27">
        <v>63</v>
      </c>
      <c r="S29" s="27">
        <v>3</v>
      </c>
      <c r="T29" s="27">
        <v>72</v>
      </c>
      <c r="U29" s="28">
        <f t="shared" si="2"/>
        <v>167</v>
      </c>
      <c r="V29" s="27">
        <v>39</v>
      </c>
      <c r="W29" s="27">
        <v>41</v>
      </c>
      <c r="X29" s="27">
        <v>3</v>
      </c>
      <c r="Y29" s="27">
        <v>1</v>
      </c>
      <c r="Z29" s="27">
        <v>0</v>
      </c>
      <c r="AA29" s="27">
        <v>0</v>
      </c>
    </row>
    <row r="30" spans="1:33" s="3" customFormat="1" ht="12" customHeight="1">
      <c r="A30" s="29">
        <v>18</v>
      </c>
      <c r="B30" s="30" t="s">
        <v>36</v>
      </c>
      <c r="C30" s="56">
        <f t="shared" si="0"/>
        <v>8</v>
      </c>
      <c r="D30" s="59">
        <f t="shared" si="1"/>
        <v>130</v>
      </c>
      <c r="E30" s="27">
        <v>5</v>
      </c>
      <c r="F30" s="27">
        <v>1</v>
      </c>
      <c r="G30" s="27">
        <v>0</v>
      </c>
      <c r="H30" s="27">
        <v>0</v>
      </c>
      <c r="I30" s="27">
        <v>1</v>
      </c>
      <c r="J30" s="27">
        <v>0</v>
      </c>
      <c r="K30" s="27">
        <v>0</v>
      </c>
      <c r="L30" s="27">
        <v>0</v>
      </c>
      <c r="M30" s="27">
        <v>1</v>
      </c>
      <c r="N30" s="27">
        <v>17</v>
      </c>
      <c r="O30" s="27">
        <v>2</v>
      </c>
      <c r="P30" s="27">
        <v>34</v>
      </c>
      <c r="Q30" s="27">
        <v>2</v>
      </c>
      <c r="R30" s="27">
        <v>36</v>
      </c>
      <c r="S30" s="27">
        <v>3</v>
      </c>
      <c r="T30" s="27">
        <v>43</v>
      </c>
      <c r="U30" s="28">
        <f t="shared" si="2"/>
        <v>113</v>
      </c>
      <c r="V30" s="27">
        <v>31</v>
      </c>
      <c r="W30" s="27">
        <v>32</v>
      </c>
      <c r="X30" s="27">
        <v>9</v>
      </c>
      <c r="Y30" s="27">
        <v>1</v>
      </c>
      <c r="Z30" s="27">
        <v>0</v>
      </c>
      <c r="AA30" s="27">
        <v>0</v>
      </c>
      <c r="AB30" s="13"/>
      <c r="AC30" s="13"/>
      <c r="AD30" s="13"/>
      <c r="AE30" s="13"/>
      <c r="AF30" s="13"/>
      <c r="AG30" s="13"/>
    </row>
    <row r="31" spans="1:33" s="3" customFormat="1" ht="12" customHeight="1">
      <c r="A31" s="29">
        <v>19</v>
      </c>
      <c r="B31" s="30" t="s">
        <v>32</v>
      </c>
      <c r="C31" s="56">
        <f t="shared" si="0"/>
        <v>6</v>
      </c>
      <c r="D31" s="56">
        <f t="shared" si="1"/>
        <v>107</v>
      </c>
      <c r="E31" s="27">
        <v>2</v>
      </c>
      <c r="F31" s="27">
        <v>1</v>
      </c>
      <c r="G31" s="27">
        <v>0</v>
      </c>
      <c r="H31" s="27">
        <v>1</v>
      </c>
      <c r="I31" s="27">
        <v>1</v>
      </c>
      <c r="J31" s="27">
        <v>0</v>
      </c>
      <c r="K31" s="27">
        <v>0</v>
      </c>
      <c r="L31" s="27">
        <v>0</v>
      </c>
      <c r="M31" s="27">
        <v>1</v>
      </c>
      <c r="N31" s="27">
        <v>18</v>
      </c>
      <c r="O31" s="27">
        <v>2</v>
      </c>
      <c r="P31" s="27">
        <v>26</v>
      </c>
      <c r="Q31" s="27">
        <v>1</v>
      </c>
      <c r="R31" s="27">
        <v>26</v>
      </c>
      <c r="S31" s="27">
        <v>2</v>
      </c>
      <c r="T31" s="27">
        <v>37</v>
      </c>
      <c r="U31" s="28">
        <f t="shared" si="2"/>
        <v>89</v>
      </c>
      <c r="V31" s="27">
        <v>29</v>
      </c>
      <c r="W31" s="27">
        <v>34</v>
      </c>
      <c r="X31" s="27">
        <v>0</v>
      </c>
      <c r="Y31" s="27">
        <v>0</v>
      </c>
      <c r="Z31" s="27">
        <v>0</v>
      </c>
      <c r="AA31" s="27">
        <v>0</v>
      </c>
    </row>
    <row r="32" spans="1:33" s="3" customFormat="1" ht="12" customHeight="1">
      <c r="A32" s="29">
        <v>20</v>
      </c>
      <c r="B32" s="30" t="s">
        <v>33</v>
      </c>
      <c r="C32" s="56">
        <f t="shared" si="0"/>
        <v>6</v>
      </c>
      <c r="D32" s="56">
        <f t="shared" si="1"/>
        <v>134</v>
      </c>
      <c r="E32" s="27">
        <v>0</v>
      </c>
      <c r="F32" s="27">
        <v>1</v>
      </c>
      <c r="G32" s="27">
        <v>2</v>
      </c>
      <c r="H32" s="27">
        <v>0</v>
      </c>
      <c r="I32" s="27">
        <v>0</v>
      </c>
      <c r="J32" s="27">
        <v>1</v>
      </c>
      <c r="K32" s="27">
        <v>0</v>
      </c>
      <c r="L32" s="27">
        <v>0</v>
      </c>
      <c r="M32" s="27">
        <v>2</v>
      </c>
      <c r="N32" s="27">
        <v>23</v>
      </c>
      <c r="O32" s="27">
        <v>2</v>
      </c>
      <c r="P32" s="27">
        <v>41</v>
      </c>
      <c r="Q32" s="27">
        <v>1</v>
      </c>
      <c r="R32" s="27">
        <v>32</v>
      </c>
      <c r="S32" s="27">
        <v>1</v>
      </c>
      <c r="T32" s="27">
        <v>38</v>
      </c>
      <c r="U32" s="28">
        <f t="shared" si="2"/>
        <v>111</v>
      </c>
      <c r="V32" s="27">
        <v>28</v>
      </c>
      <c r="W32" s="27">
        <v>35</v>
      </c>
      <c r="X32" s="27">
        <v>1</v>
      </c>
      <c r="Y32" s="27">
        <v>0</v>
      </c>
      <c r="Z32" s="27">
        <v>1</v>
      </c>
      <c r="AA32" s="27">
        <v>0</v>
      </c>
    </row>
    <row r="33" spans="1:30" s="3" customFormat="1" ht="21.75" customHeight="1">
      <c r="A33" s="29">
        <v>21</v>
      </c>
      <c r="B33" s="26" t="s">
        <v>62</v>
      </c>
      <c r="C33" s="56">
        <f t="shared" si="0"/>
        <v>3</v>
      </c>
      <c r="D33" s="56">
        <f t="shared" si="1"/>
        <v>72</v>
      </c>
      <c r="E33" s="27">
        <v>0</v>
      </c>
      <c r="F33" s="27">
        <v>0</v>
      </c>
      <c r="G33" s="27">
        <v>1</v>
      </c>
      <c r="H33" s="27">
        <v>2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</v>
      </c>
      <c r="P33" s="27">
        <v>21</v>
      </c>
      <c r="Q33" s="27">
        <v>1</v>
      </c>
      <c r="R33" s="27">
        <v>18</v>
      </c>
      <c r="S33" s="27">
        <v>1</v>
      </c>
      <c r="T33" s="27">
        <v>33</v>
      </c>
      <c r="U33" s="28">
        <f t="shared" si="2"/>
        <v>72</v>
      </c>
      <c r="V33" s="27">
        <v>18</v>
      </c>
      <c r="W33" s="27">
        <v>32</v>
      </c>
      <c r="X33" s="27">
        <v>1</v>
      </c>
      <c r="Y33" s="27">
        <v>5</v>
      </c>
      <c r="Z33" s="27">
        <v>0</v>
      </c>
      <c r="AA33" s="27">
        <v>0</v>
      </c>
    </row>
    <row r="34" spans="1:30" s="3" customFormat="1" ht="11.25" customHeight="1">
      <c r="A34" s="29">
        <v>22</v>
      </c>
      <c r="B34" s="26" t="s">
        <v>34</v>
      </c>
      <c r="C34" s="56">
        <f t="shared" si="0"/>
        <v>12</v>
      </c>
      <c r="D34" s="56">
        <f t="shared" si="1"/>
        <v>291</v>
      </c>
      <c r="E34" s="27">
        <v>3</v>
      </c>
      <c r="F34" s="27">
        <v>3</v>
      </c>
      <c r="G34" s="27">
        <v>0</v>
      </c>
      <c r="H34" s="27">
        <v>0</v>
      </c>
      <c r="I34" s="27">
        <v>1</v>
      </c>
      <c r="J34" s="27">
        <v>0</v>
      </c>
      <c r="K34" s="27">
        <v>0</v>
      </c>
      <c r="L34" s="27">
        <v>0</v>
      </c>
      <c r="M34" s="27">
        <v>3</v>
      </c>
      <c r="N34" s="27">
        <v>48</v>
      </c>
      <c r="O34" s="27">
        <v>3</v>
      </c>
      <c r="P34" s="27">
        <v>75</v>
      </c>
      <c r="Q34" s="27">
        <v>3</v>
      </c>
      <c r="R34" s="27">
        <v>69</v>
      </c>
      <c r="S34" s="27">
        <v>3</v>
      </c>
      <c r="T34" s="27">
        <v>99</v>
      </c>
      <c r="U34" s="28">
        <f t="shared" si="2"/>
        <v>243</v>
      </c>
      <c r="V34" s="27">
        <v>69</v>
      </c>
      <c r="W34" s="27">
        <v>96</v>
      </c>
      <c r="X34" s="27">
        <v>4</v>
      </c>
      <c r="Y34" s="27">
        <v>0</v>
      </c>
      <c r="Z34" s="27">
        <v>2</v>
      </c>
      <c r="AA34" s="27">
        <v>0</v>
      </c>
    </row>
    <row r="35" spans="1:30" s="3" customFormat="1" ht="21" customHeight="1">
      <c r="A35" s="29">
        <v>23</v>
      </c>
      <c r="B35" s="26" t="s">
        <v>35</v>
      </c>
      <c r="C35" s="56">
        <f t="shared" si="0"/>
        <v>6</v>
      </c>
      <c r="D35" s="56">
        <f t="shared" si="1"/>
        <v>154</v>
      </c>
      <c r="E35" s="27">
        <v>3</v>
      </c>
      <c r="F35" s="27">
        <v>2</v>
      </c>
      <c r="G35" s="27">
        <v>0</v>
      </c>
      <c r="H35" s="27">
        <v>4</v>
      </c>
      <c r="I35" s="27">
        <v>1</v>
      </c>
      <c r="J35" s="27">
        <v>0</v>
      </c>
      <c r="K35" s="27">
        <v>0</v>
      </c>
      <c r="L35" s="27">
        <v>0</v>
      </c>
      <c r="M35" s="27">
        <v>2</v>
      </c>
      <c r="N35" s="27">
        <v>38</v>
      </c>
      <c r="O35" s="27">
        <v>1</v>
      </c>
      <c r="P35" s="27">
        <v>31</v>
      </c>
      <c r="Q35" s="27">
        <v>1</v>
      </c>
      <c r="R35" s="27">
        <v>21</v>
      </c>
      <c r="S35" s="27">
        <v>2</v>
      </c>
      <c r="T35" s="27">
        <v>64</v>
      </c>
      <c r="U35" s="28">
        <f t="shared" si="2"/>
        <v>116</v>
      </c>
      <c r="V35" s="27">
        <v>21</v>
      </c>
      <c r="W35" s="27">
        <v>61</v>
      </c>
      <c r="X35" s="27">
        <v>3</v>
      </c>
      <c r="Y35" s="27">
        <v>0</v>
      </c>
      <c r="Z35" s="27">
        <v>0</v>
      </c>
      <c r="AA35" s="27">
        <v>0</v>
      </c>
    </row>
    <row r="36" spans="1:30" s="71" customFormat="1" ht="21.75" customHeight="1">
      <c r="A36" s="70"/>
      <c r="B36" s="66" t="s">
        <v>8</v>
      </c>
      <c r="C36" s="67">
        <f>SUM(K36,M36,O36,Q36,S36,)</f>
        <v>185</v>
      </c>
      <c r="D36" s="68">
        <f>SUM(L36,N36,P36,R36,T36)</f>
        <v>3993</v>
      </c>
      <c r="E36" s="67">
        <f t="shared" ref="E36:AA36" si="3">SUM(E13:E35)</f>
        <v>69</v>
      </c>
      <c r="F36" s="67">
        <f t="shared" si="3"/>
        <v>41</v>
      </c>
      <c r="G36" s="67">
        <f t="shared" si="3"/>
        <v>3</v>
      </c>
      <c r="H36" s="67">
        <f t="shared" si="3"/>
        <v>9</v>
      </c>
      <c r="I36" s="67">
        <f t="shared" si="3"/>
        <v>23</v>
      </c>
      <c r="J36" s="67">
        <f t="shared" si="3"/>
        <v>2</v>
      </c>
      <c r="K36" s="67">
        <f t="shared" si="3"/>
        <v>1</v>
      </c>
      <c r="L36" s="67">
        <f t="shared" si="3"/>
        <v>5</v>
      </c>
      <c r="M36" s="67">
        <f t="shared" si="3"/>
        <v>32</v>
      </c>
      <c r="N36" s="67">
        <f t="shared" si="3"/>
        <v>630</v>
      </c>
      <c r="O36" s="67">
        <f t="shared" si="3"/>
        <v>49</v>
      </c>
      <c r="P36" s="67">
        <f t="shared" si="3"/>
        <v>952</v>
      </c>
      <c r="Q36" s="67">
        <f t="shared" si="3"/>
        <v>49</v>
      </c>
      <c r="R36" s="67">
        <f t="shared" si="3"/>
        <v>1101</v>
      </c>
      <c r="S36" s="67">
        <f t="shared" si="3"/>
        <v>54</v>
      </c>
      <c r="T36" s="67">
        <f t="shared" si="3"/>
        <v>1305</v>
      </c>
      <c r="U36" s="69">
        <f t="shared" si="2"/>
        <v>3358</v>
      </c>
      <c r="V36" s="67">
        <f t="shared" si="3"/>
        <v>1009</v>
      </c>
      <c r="W36" s="67">
        <f t="shared" si="3"/>
        <v>1168</v>
      </c>
      <c r="X36" s="67">
        <f t="shared" si="3"/>
        <v>97</v>
      </c>
      <c r="Y36" s="67">
        <f t="shared" si="3"/>
        <v>21</v>
      </c>
      <c r="Z36" s="67">
        <f t="shared" si="3"/>
        <v>9</v>
      </c>
      <c r="AA36" s="67">
        <f t="shared" si="3"/>
        <v>0</v>
      </c>
    </row>
    <row r="37" spans="1:30" s="11" customFormat="1" ht="24" customHeight="1">
      <c r="A37" s="31"/>
      <c r="B37" s="32" t="s">
        <v>50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</row>
    <row r="38" spans="1:30" s="3" customFormat="1" ht="37.5" customHeight="1">
      <c r="A38" s="37">
        <v>1</v>
      </c>
      <c r="B38" s="38" t="s">
        <v>38</v>
      </c>
      <c r="C38" s="56">
        <f t="shared" ref="C38:C46" si="4">SUM(K38,M38,O38,Q38,S38,)</f>
        <v>0</v>
      </c>
      <c r="D38" s="56">
        <f t="shared" ref="D38:D46" si="5">SUM(L38,N38,P38,R38,T38)</f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f t="shared" si="2"/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17"/>
    </row>
    <row r="39" spans="1:30" s="3" customFormat="1" ht="24" customHeight="1">
      <c r="A39" s="50">
        <v>2</v>
      </c>
      <c r="B39" s="51" t="s">
        <v>41</v>
      </c>
      <c r="C39" s="56">
        <f t="shared" si="4"/>
        <v>4</v>
      </c>
      <c r="D39" s="56">
        <f t="shared" si="5"/>
        <v>20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4</v>
      </c>
      <c r="T39" s="36">
        <v>20</v>
      </c>
      <c r="U39" s="27">
        <f t="shared" si="2"/>
        <v>20</v>
      </c>
      <c r="V39" s="36">
        <v>0</v>
      </c>
      <c r="W39" s="36">
        <v>16</v>
      </c>
      <c r="X39" s="36">
        <v>4</v>
      </c>
      <c r="Y39" s="36">
        <v>0</v>
      </c>
      <c r="Z39" s="36">
        <v>0</v>
      </c>
      <c r="AA39" s="36">
        <v>0</v>
      </c>
      <c r="AB39" s="17"/>
      <c r="AC39" s="17"/>
      <c r="AD39" s="17"/>
    </row>
    <row r="40" spans="1:30" s="3" customFormat="1" ht="48" customHeight="1">
      <c r="A40" s="55">
        <v>3</v>
      </c>
      <c r="B40" s="38" t="s">
        <v>42</v>
      </c>
      <c r="C40" s="56">
        <f t="shared" si="4"/>
        <v>4</v>
      </c>
      <c r="D40" s="56">
        <f t="shared" si="5"/>
        <v>60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</v>
      </c>
      <c r="N40" s="27">
        <v>10</v>
      </c>
      <c r="O40" s="27">
        <v>1</v>
      </c>
      <c r="P40" s="27">
        <v>20</v>
      </c>
      <c r="Q40" s="27">
        <v>1</v>
      </c>
      <c r="R40" s="27">
        <v>12</v>
      </c>
      <c r="S40" s="27">
        <v>1</v>
      </c>
      <c r="T40" s="27">
        <v>18</v>
      </c>
      <c r="U40" s="27">
        <f t="shared" si="2"/>
        <v>50</v>
      </c>
      <c r="V40" s="27">
        <v>12</v>
      </c>
      <c r="W40" s="27">
        <v>10</v>
      </c>
      <c r="X40" s="27">
        <v>8</v>
      </c>
      <c r="Y40" s="27">
        <v>0</v>
      </c>
      <c r="Z40" s="27">
        <v>0</v>
      </c>
      <c r="AA40" s="27">
        <v>0</v>
      </c>
      <c r="AB40" s="17"/>
    </row>
    <row r="41" spans="1:30" s="3" customFormat="1" ht="23.25" customHeight="1">
      <c r="A41" s="37">
        <v>4</v>
      </c>
      <c r="B41" s="38" t="s">
        <v>39</v>
      </c>
      <c r="C41" s="56">
        <f t="shared" si="4"/>
        <v>2</v>
      </c>
      <c r="D41" s="56">
        <f t="shared" si="5"/>
        <v>9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1</v>
      </c>
      <c r="N41" s="27">
        <v>4</v>
      </c>
      <c r="O41" s="27">
        <v>0</v>
      </c>
      <c r="P41" s="27">
        <v>0</v>
      </c>
      <c r="Q41" s="27">
        <v>1</v>
      </c>
      <c r="R41" s="27">
        <v>5</v>
      </c>
      <c r="S41" s="27">
        <v>0</v>
      </c>
      <c r="T41" s="27">
        <v>0</v>
      </c>
      <c r="U41" s="27">
        <f t="shared" si="2"/>
        <v>5</v>
      </c>
      <c r="V41" s="27">
        <v>5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</row>
    <row r="42" spans="1:30" s="8" customFormat="1" ht="25.5" customHeight="1">
      <c r="A42" s="38">
        <v>5</v>
      </c>
      <c r="B42" s="38" t="s">
        <v>48</v>
      </c>
      <c r="C42" s="57">
        <f t="shared" si="4"/>
        <v>0</v>
      </c>
      <c r="D42" s="57">
        <f t="shared" si="5"/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7">
        <f t="shared" si="2"/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</row>
    <row r="43" spans="1:30" s="8" customFormat="1" ht="25.5" customHeight="1">
      <c r="A43" s="38">
        <v>6</v>
      </c>
      <c r="B43" s="38" t="s">
        <v>52</v>
      </c>
      <c r="C43" s="57">
        <f t="shared" si="4"/>
        <v>7</v>
      </c>
      <c r="D43" s="57">
        <f t="shared" si="5"/>
        <v>61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1</v>
      </c>
      <c r="L43" s="28">
        <v>5</v>
      </c>
      <c r="M43" s="28">
        <v>2</v>
      </c>
      <c r="N43" s="28">
        <v>19</v>
      </c>
      <c r="O43" s="28">
        <v>1</v>
      </c>
      <c r="P43" s="28">
        <v>11</v>
      </c>
      <c r="Q43" s="28">
        <v>1</v>
      </c>
      <c r="R43" s="28">
        <v>10</v>
      </c>
      <c r="S43" s="28">
        <v>2</v>
      </c>
      <c r="T43" s="28">
        <v>16</v>
      </c>
      <c r="U43" s="27">
        <f t="shared" si="2"/>
        <v>37</v>
      </c>
      <c r="V43" s="28">
        <v>10</v>
      </c>
      <c r="W43" s="28">
        <v>14</v>
      </c>
      <c r="X43" s="28">
        <v>2</v>
      </c>
      <c r="Y43" s="28">
        <v>0</v>
      </c>
      <c r="Z43" s="28">
        <v>0</v>
      </c>
      <c r="AA43" s="28">
        <v>0</v>
      </c>
    </row>
    <row r="44" spans="1:30" s="8" customFormat="1" ht="36" customHeight="1">
      <c r="A44" s="38">
        <v>7</v>
      </c>
      <c r="B44" s="38" t="s">
        <v>45</v>
      </c>
      <c r="C44" s="57">
        <f t="shared" si="4"/>
        <v>4</v>
      </c>
      <c r="D44" s="57">
        <f t="shared" si="5"/>
        <v>19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1</v>
      </c>
      <c r="L44" s="28">
        <v>4</v>
      </c>
      <c r="M44" s="28">
        <v>1</v>
      </c>
      <c r="N44" s="28">
        <v>4</v>
      </c>
      <c r="O44" s="28">
        <v>1</v>
      </c>
      <c r="P44" s="28">
        <v>6</v>
      </c>
      <c r="Q44" s="28">
        <v>1</v>
      </c>
      <c r="R44" s="28">
        <v>5</v>
      </c>
      <c r="S44" s="28">
        <v>0</v>
      </c>
      <c r="T44" s="28">
        <v>0</v>
      </c>
      <c r="U44" s="27">
        <f t="shared" si="2"/>
        <v>11</v>
      </c>
      <c r="V44" s="28">
        <v>3</v>
      </c>
      <c r="W44" s="28">
        <v>2</v>
      </c>
      <c r="X44" s="28">
        <v>0</v>
      </c>
      <c r="Y44" s="28">
        <v>0</v>
      </c>
      <c r="Z44" s="28">
        <v>0</v>
      </c>
      <c r="AA44" s="28">
        <v>0</v>
      </c>
      <c r="AB44" s="21"/>
    </row>
    <row r="45" spans="1:30" s="3" customFormat="1" ht="15" customHeight="1">
      <c r="A45" s="41">
        <v>8</v>
      </c>
      <c r="B45" s="42" t="s">
        <v>47</v>
      </c>
      <c r="C45" s="60">
        <f t="shared" si="4"/>
        <v>2</v>
      </c>
      <c r="D45" s="61">
        <f t="shared" si="5"/>
        <v>37</v>
      </c>
      <c r="E45" s="47">
        <v>0</v>
      </c>
      <c r="F45" s="45">
        <v>0</v>
      </c>
      <c r="G45" s="46">
        <v>0</v>
      </c>
      <c r="H45" s="43">
        <v>2</v>
      </c>
      <c r="I45" s="44">
        <v>0</v>
      </c>
      <c r="J45" s="48">
        <v>0</v>
      </c>
      <c r="K45" s="48">
        <v>1</v>
      </c>
      <c r="L45" s="43">
        <v>5</v>
      </c>
      <c r="M45" s="44">
        <v>0</v>
      </c>
      <c r="N45" s="27">
        <v>7</v>
      </c>
      <c r="O45" s="48">
        <v>1</v>
      </c>
      <c r="P45" s="43">
        <v>11</v>
      </c>
      <c r="Q45" s="44">
        <v>0</v>
      </c>
      <c r="R45" s="27">
        <v>11</v>
      </c>
      <c r="S45" s="44">
        <v>0</v>
      </c>
      <c r="T45" s="43">
        <v>3</v>
      </c>
      <c r="U45" s="27">
        <f t="shared" si="2"/>
        <v>25</v>
      </c>
      <c r="V45" s="27">
        <v>11</v>
      </c>
      <c r="W45" s="47">
        <v>2</v>
      </c>
      <c r="X45" s="49">
        <v>1</v>
      </c>
      <c r="Y45" s="47">
        <v>0</v>
      </c>
      <c r="Z45" s="49">
        <v>0</v>
      </c>
      <c r="AA45" s="49">
        <v>0</v>
      </c>
      <c r="AB45" s="24"/>
    </row>
    <row r="46" spans="1:30" s="3" customFormat="1" ht="18" customHeight="1">
      <c r="A46" s="41">
        <v>9</v>
      </c>
      <c r="B46" s="52" t="s">
        <v>46</v>
      </c>
      <c r="C46" s="60">
        <f t="shared" si="4"/>
        <v>8</v>
      </c>
      <c r="D46" s="61">
        <f t="shared" si="5"/>
        <v>100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53">
        <v>0</v>
      </c>
      <c r="O46" s="27">
        <v>2</v>
      </c>
      <c r="P46" s="27">
        <v>22</v>
      </c>
      <c r="Q46" s="54">
        <v>2</v>
      </c>
      <c r="R46" s="54">
        <v>24</v>
      </c>
      <c r="S46" s="27">
        <v>4</v>
      </c>
      <c r="T46" s="27">
        <v>54</v>
      </c>
      <c r="U46" s="27">
        <f t="shared" si="2"/>
        <v>100</v>
      </c>
      <c r="V46" s="54">
        <v>30</v>
      </c>
      <c r="W46" s="54">
        <v>40</v>
      </c>
      <c r="X46" s="53">
        <v>30</v>
      </c>
      <c r="Y46" s="54">
        <v>0</v>
      </c>
      <c r="Z46" s="49">
        <v>0</v>
      </c>
      <c r="AA46" s="49">
        <v>0</v>
      </c>
      <c r="AB46" s="24"/>
    </row>
    <row r="47" spans="1:30" s="73" customFormat="1" ht="26.25" customHeight="1">
      <c r="A47" s="77"/>
      <c r="B47" s="65" t="s">
        <v>51</v>
      </c>
      <c r="C47" s="67">
        <f t="shared" ref="C47:H47" si="6">SUM(C38:C46)</f>
        <v>31</v>
      </c>
      <c r="D47" s="67">
        <f t="shared" si="6"/>
        <v>306</v>
      </c>
      <c r="E47" s="67">
        <f t="shared" si="6"/>
        <v>0</v>
      </c>
      <c r="F47" s="67">
        <f t="shared" si="6"/>
        <v>0</v>
      </c>
      <c r="G47" s="67">
        <f t="shared" si="6"/>
        <v>0</v>
      </c>
      <c r="H47" s="67">
        <f t="shared" si="6"/>
        <v>2</v>
      </c>
      <c r="I47" s="67">
        <f t="shared" ref="I47:O47" si="7">SUM(I38:I46)</f>
        <v>0</v>
      </c>
      <c r="J47" s="67">
        <f t="shared" si="7"/>
        <v>0</v>
      </c>
      <c r="K47" s="67">
        <f t="shared" si="7"/>
        <v>3</v>
      </c>
      <c r="L47" s="67">
        <f t="shared" si="7"/>
        <v>14</v>
      </c>
      <c r="M47" s="67">
        <f t="shared" si="7"/>
        <v>5</v>
      </c>
      <c r="N47" s="67">
        <f t="shared" si="7"/>
        <v>44</v>
      </c>
      <c r="O47" s="67">
        <f t="shared" si="7"/>
        <v>6</v>
      </c>
      <c r="P47" s="67">
        <f t="shared" ref="P47:AA47" si="8">SUM(P38:P46)</f>
        <v>70</v>
      </c>
      <c r="Q47" s="67">
        <f t="shared" si="8"/>
        <v>6</v>
      </c>
      <c r="R47" s="67">
        <f t="shared" si="8"/>
        <v>67</v>
      </c>
      <c r="S47" s="67">
        <f t="shared" si="8"/>
        <v>11</v>
      </c>
      <c r="T47" s="67">
        <f t="shared" si="8"/>
        <v>111</v>
      </c>
      <c r="U47" s="67">
        <f t="shared" si="2"/>
        <v>248</v>
      </c>
      <c r="V47" s="67">
        <f t="shared" si="8"/>
        <v>71</v>
      </c>
      <c r="W47" s="67">
        <f t="shared" si="8"/>
        <v>84</v>
      </c>
      <c r="X47" s="67">
        <f t="shared" si="8"/>
        <v>45</v>
      </c>
      <c r="Y47" s="67">
        <f t="shared" si="8"/>
        <v>0</v>
      </c>
      <c r="Z47" s="67">
        <f t="shared" si="8"/>
        <v>0</v>
      </c>
      <c r="AA47" s="67">
        <f t="shared" si="8"/>
        <v>0</v>
      </c>
    </row>
    <row r="48" spans="1:30" s="76" customFormat="1" ht="36">
      <c r="A48" s="74"/>
      <c r="B48" s="78" t="s">
        <v>40</v>
      </c>
      <c r="C48" s="72">
        <f t="shared" ref="C48:AA48" si="9">SUM(C36,C47)</f>
        <v>216</v>
      </c>
      <c r="D48" s="72">
        <f t="shared" si="9"/>
        <v>4299</v>
      </c>
      <c r="E48" s="72">
        <f t="shared" si="9"/>
        <v>69</v>
      </c>
      <c r="F48" s="72">
        <f t="shared" si="9"/>
        <v>41</v>
      </c>
      <c r="G48" s="72">
        <f t="shared" si="9"/>
        <v>3</v>
      </c>
      <c r="H48" s="72">
        <f t="shared" si="9"/>
        <v>11</v>
      </c>
      <c r="I48" s="72">
        <f t="shared" si="9"/>
        <v>23</v>
      </c>
      <c r="J48" s="72">
        <f t="shared" si="9"/>
        <v>2</v>
      </c>
      <c r="K48" s="72">
        <f t="shared" si="9"/>
        <v>4</v>
      </c>
      <c r="L48" s="72">
        <f t="shared" si="9"/>
        <v>19</v>
      </c>
      <c r="M48" s="72">
        <f t="shared" si="9"/>
        <v>37</v>
      </c>
      <c r="N48" s="72">
        <f t="shared" si="9"/>
        <v>674</v>
      </c>
      <c r="O48" s="72">
        <f t="shared" si="9"/>
        <v>55</v>
      </c>
      <c r="P48" s="72">
        <f t="shared" si="9"/>
        <v>1022</v>
      </c>
      <c r="Q48" s="72">
        <f t="shared" si="9"/>
        <v>55</v>
      </c>
      <c r="R48" s="72">
        <f t="shared" si="9"/>
        <v>1168</v>
      </c>
      <c r="S48" s="72">
        <f t="shared" si="9"/>
        <v>65</v>
      </c>
      <c r="T48" s="72">
        <f t="shared" si="9"/>
        <v>1416</v>
      </c>
      <c r="U48" s="72">
        <f t="shared" si="2"/>
        <v>3606</v>
      </c>
      <c r="V48" s="72">
        <f t="shared" si="9"/>
        <v>1080</v>
      </c>
      <c r="W48" s="72">
        <f t="shared" si="9"/>
        <v>1252</v>
      </c>
      <c r="X48" s="72">
        <f t="shared" si="9"/>
        <v>142</v>
      </c>
      <c r="Y48" s="72">
        <f t="shared" si="9"/>
        <v>21</v>
      </c>
      <c r="Z48" s="72">
        <f t="shared" si="9"/>
        <v>9</v>
      </c>
      <c r="AA48" s="72">
        <f t="shared" si="9"/>
        <v>0</v>
      </c>
      <c r="AB48" s="75"/>
    </row>
    <row r="49" spans="1:27">
      <c r="A49" s="10"/>
    </row>
    <row r="50" spans="1:27" ht="15.75">
      <c r="B50" s="22" t="s">
        <v>16</v>
      </c>
      <c r="C50" s="22"/>
      <c r="D50" s="22"/>
      <c r="E50" s="22"/>
      <c r="F50" s="22"/>
      <c r="G50" s="2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79" t="s">
        <v>17</v>
      </c>
      <c r="W50" s="79"/>
      <c r="X50" s="79"/>
      <c r="Y50" s="79"/>
      <c r="Z50" s="79"/>
      <c r="AA50" s="79"/>
    </row>
    <row r="55" spans="1:27">
      <c r="B55" t="s">
        <v>13</v>
      </c>
    </row>
  </sheetData>
  <mergeCells count="37">
    <mergeCell ref="U1:AA1"/>
    <mergeCell ref="C37:AA37"/>
    <mergeCell ref="A2:AA2"/>
    <mergeCell ref="V3:X9"/>
    <mergeCell ref="A3:A12"/>
    <mergeCell ref="C3:C12"/>
    <mergeCell ref="D3:D12"/>
    <mergeCell ref="E3:E12"/>
    <mergeCell ref="K3:U9"/>
    <mergeCell ref="K10:K12"/>
    <mergeCell ref="Z10:Z12"/>
    <mergeCell ref="AA10:AA12"/>
    <mergeCell ref="M10:M12"/>
    <mergeCell ref="S10:S12"/>
    <mergeCell ref="AB3:AB8"/>
    <mergeCell ref="X10:X12"/>
    <mergeCell ref="T10:T12"/>
    <mergeCell ref="U10:U12"/>
    <mergeCell ref="V10:V12"/>
    <mergeCell ref="AB10:AB12"/>
    <mergeCell ref="W10:W12"/>
    <mergeCell ref="V50:AA50"/>
    <mergeCell ref="B3:B12"/>
    <mergeCell ref="N10:N12"/>
    <mergeCell ref="I10:I12"/>
    <mergeCell ref="J10:J12"/>
    <mergeCell ref="L10:L12"/>
    <mergeCell ref="I3:J9"/>
    <mergeCell ref="Y3:AA9"/>
    <mergeCell ref="Y10:Y12"/>
    <mergeCell ref="R10:R12"/>
    <mergeCell ref="F3:F12"/>
    <mergeCell ref="P10:P12"/>
    <mergeCell ref="G3:G12"/>
    <mergeCell ref="H3:H12"/>
    <mergeCell ref="O10:O12"/>
    <mergeCell ref="Q10:Q12"/>
  </mergeCells>
  <phoneticPr fontId="1" type="noConversion"/>
  <pageMargins left="0.7" right="0.7" top="0.41" bottom="0.54" header="0.3" footer="0.3"/>
  <pageSetup paperSize="9" fitToHeight="0" orientation="landscape" copies="4" r:id="rId1"/>
  <rowBreaks count="1" manualBreakCount="1">
    <brk id="36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3"/>
    </sheetView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2025-09-10T05:34:34Z</cp:lastPrinted>
  <dcterms:created xsi:type="dcterms:W3CDTF">2018-11-30T13:37:42Z</dcterms:created>
  <dcterms:modified xsi:type="dcterms:W3CDTF">2025-09-15T07:30:46Z</dcterms:modified>
</cp:coreProperties>
</file>