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0B2B3488-F504-447E-B1F4-17A60699FA24}"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C10" i="1"/>
  <c r="E10" i="1"/>
  <c r="D10" i="1"/>
  <c r="L10" i="1"/>
  <c r="G10" i="1"/>
  <c r="F10" i="1"/>
  <c r="J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<sst xmlns="http://schemas.openxmlformats.org/spreadsheetml/2006/main" count="114" uniqueCount="98">
  <si>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</si>
  <si>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</si>
  <si>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</si>
  <si>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</si>
  <si>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</si>
  <si>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</si>
  <si>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</si>
  <si>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</si>
  <si>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</si>
  <si>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</si>
  <si>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</si>
  <si>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</si>
  <si>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</si>
  <si>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</si>
  <si>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</si>
  <si>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</si>
  <si>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</si>
  <si>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</si>
  <si>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</si>
  <si>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</si>
  <si>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</si>
  <si>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</si>
  <si>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</si>
  <si>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</si>
  <si>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</si>
  <si>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</si>
  <si>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</si>
  <si>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</si>
  <si>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</si>
  <si>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</si>
  <si>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</si>
  <si>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</si>
  <si>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</si>
  <si>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</si>
  <si>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</si>
  <si>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</si>
  <si>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</si>
  <si>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</si>
  <si>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</si>
  <si>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</si>
  <si>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</si>
  <si>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</si>
  <si>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</si>
  <si>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</si>
  <si>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</si>
  <si>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</si>
  <si>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</si>
  <si>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</si>
  <si>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</si>
  <si>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</si>
  <si>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</si>
  <si>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</si>
  <si>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</si>
  <si>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</si>
  <si>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</si>
  <si>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</si>
  <si>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</si>
  <si>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</si>
  <si>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</si>
  <si>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</si>
  <si>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</si>
  <si>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</si>
  <si>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</si>
  <si>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</si>
  <si>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</si>
  <si>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</si>
  <si>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</si>
  <si>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</si>
  <si>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</si>
  <si>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</si>
  <si>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</si>
  <si>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</si>
  <si>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</si>
  <si>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</si>
  <si>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</si>
  <si>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</si>
  <si>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</si>
  <si>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</si>
  <si>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</si>
  <si>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</si>
  <si>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</si>
  <si>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</si>
  <si>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</si>
  <si>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</si>
  <si>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</si>
  <si>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</si>
  <si>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</si>
  <si>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</si>
  <si>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</si>
  <si>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</si>
  <si>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</si>
  <si>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</si>
  <si>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</si>
  <si>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</si>
  <si>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</si>
  <si>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</si>
  <si>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</si>
  <si>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31.07.2025 №2199-96-08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</si>
</sst>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8">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0" fontId="8" fillId="0" borderId="0" xfId="0" applyFont="1" applyAlignment="1">
      <alignment horizontal="center"/>
    </xf>
    <xf numFmtId="0" fontId="9" fillId="0" borderId="0" xfId="0" applyFont="1" applyBorder="1" applyAlignment="1">
      <alignment horizontal="center"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
  <sheetViews>
    <sheetView tabSelected="1" zoomScaleNormal="100" zoomScaleSheetLayoutView="100" zoomScalePageLayoutView="75" workbookViewId="0">
      <selection activeCell="B6" sqref="B6:L6"/>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2" x14ac:dyDescent="0.25">
      <c r="K1" t="s">
        <v>90</v>
      </c>
    </row>
    <row r="2" spans="1:12" ht="27.75" customHeight="1" x14ac:dyDescent="0.25">
      <c r="B2" s="92" t="s">
        <v>77</v>
      </c>
      <c r="C2" s="92"/>
      <c r="D2" s="92"/>
      <c r="E2" s="92"/>
      <c r="F2" s="92"/>
      <c r="G2" s="92"/>
      <c r="H2" s="92"/>
      <c r="I2" s="92"/>
      <c r="J2" s="92"/>
      <c r="K2" s="92"/>
      <c r="L2" s="92"/>
    </row>
    <row r="3" spans="1:12" ht="30.75" customHeight="1" x14ac:dyDescent="0.25">
      <c r="B3" s="93" t="s">
        <v>89</v>
      </c>
      <c r="C3" s="93"/>
      <c r="D3" s="93"/>
      <c r="E3" s="93"/>
      <c r="F3" s="93"/>
      <c r="G3" s="93"/>
      <c r="H3" s="93"/>
      <c r="I3" s="93"/>
      <c r="J3" s="93"/>
      <c r="K3" s="93"/>
      <c r="L3" s="93"/>
    </row>
    <row r="4" spans="1:12" ht="30.75" customHeight="1" x14ac:dyDescent="0.25">
      <c r="B4" s="28"/>
      <c r="C4" s="28"/>
      <c r="D4" s="28"/>
      <c r="E4" s="28"/>
      <c r="F4" s="28"/>
      <c r="G4" s="28"/>
      <c r="H4" s="97" t="s">
        <v>87</v>
      </c>
      <c r="I4" s="97"/>
      <c r="J4" s="97"/>
      <c r="K4" s="97"/>
      <c r="L4" s="97"/>
    </row>
    <row r="5" spans="1:12" ht="30" customHeight="1" x14ac:dyDescent="0.25">
      <c r="A5" s="70"/>
      <c r="B5" s="71"/>
      <c r="C5" s="71"/>
      <c r="D5" s="71"/>
      <c r="E5" s="71"/>
      <c r="F5" s="71"/>
      <c r="G5" s="71"/>
      <c r="H5" s="78" t="s">
        <v>97</v>
      </c>
      <c r="I5" s="78"/>
      <c r="J5" s="78"/>
      <c r="K5" s="78"/>
      <c r="L5" s="78"/>
    </row>
    <row r="6" spans="1:12" ht="17.25" customHeight="1" x14ac:dyDescent="0.3">
      <c r="A6" s="70"/>
      <c r="B6" s="96" t="s">
        <v>69</v>
      </c>
      <c r="C6" s="96"/>
      <c r="D6" s="96"/>
      <c r="E6" s="96"/>
      <c r="F6" s="96"/>
      <c r="G6" s="96"/>
      <c r="H6" s="96"/>
      <c r="I6" s="96"/>
      <c r="J6" s="96"/>
      <c r="K6" s="96"/>
      <c r="L6" s="96"/>
    </row>
    <row r="7" spans="1:12" ht="21.75" customHeight="1" x14ac:dyDescent="0.25">
      <c r="A7" s="80" t="s">
        <v>23</v>
      </c>
      <c r="B7" s="80" t="s">
        <v>0</v>
      </c>
      <c r="C7" s="94" t="s">
        <v>15</v>
      </c>
      <c r="D7" s="94"/>
      <c r="E7" s="94"/>
      <c r="F7" s="94"/>
      <c r="G7" s="94"/>
      <c r="H7" s="94"/>
      <c r="I7" s="94"/>
      <c r="J7" s="94"/>
      <c r="K7" s="94"/>
      <c r="L7" s="94"/>
    </row>
    <row r="8" spans="1:12" ht="19.5" customHeight="1" x14ac:dyDescent="0.25">
      <c r="A8" s="80"/>
      <c r="B8" s="81"/>
      <c r="C8" s="95" t="s">
        <v>19</v>
      </c>
      <c r="D8" s="95"/>
      <c r="E8" s="95" t="s">
        <v>18</v>
      </c>
      <c r="F8" s="95"/>
      <c r="G8" s="95" t="s">
        <v>20</v>
      </c>
      <c r="H8" s="95"/>
      <c r="I8" s="95" t="s">
        <v>21</v>
      </c>
      <c r="J8" s="95" t="s">
        <v>2</v>
      </c>
      <c r="K8" s="95" t="s">
        <v>22</v>
      </c>
      <c r="L8" s="95" t="s">
        <v>1</v>
      </c>
    </row>
    <row r="9" spans="1:12" ht="37.5" customHeight="1" x14ac:dyDescent="0.25">
      <c r="A9" s="80"/>
      <c r="B9" s="81"/>
      <c r="C9" s="67" t="s">
        <v>16</v>
      </c>
      <c r="D9" s="67" t="s">
        <v>17</v>
      </c>
      <c r="E9" s="67" t="s">
        <v>16</v>
      </c>
      <c r="F9" s="67" t="s">
        <v>17</v>
      </c>
      <c r="G9" s="67" t="s">
        <v>16</v>
      </c>
      <c r="H9" s="67" t="s">
        <v>17</v>
      </c>
      <c r="I9" s="67" t="s">
        <v>16</v>
      </c>
      <c r="J9" s="67" t="s">
        <v>17</v>
      </c>
      <c r="K9" s="67" t="s">
        <v>16</v>
      </c>
      <c r="L9" s="67" t="s">
        <v>17</v>
      </c>
    </row>
    <row r="10" spans="1:12" ht="37.5" customHeight="1" x14ac:dyDescent="0.25">
      <c r="A10" s="79" t="s">
        <v>3</v>
      </c>
      <c r="B10" s="79"/>
      <c r="C10" s="68">
        <f>C12+C38+C51</f>
        <v>56141900</v>
      </c>
      <c r="D10" s="68">
        <f t="shared" ref="D10:L10" si="0">D12+D38+D51</f>
        <v>0</v>
      </c>
      <c r="E10" s="68">
        <f t="shared" si="0"/>
        <v>60549370</v>
      </c>
      <c r="F10" s="68">
        <f t="shared" si="0"/>
        <v>3250000</v>
      </c>
      <c r="G10" s="68">
        <f t="shared" si="0"/>
        <v>74057665</v>
      </c>
      <c r="H10" s="68">
        <f t="shared" si="0"/>
        <v>1586070</v>
      </c>
      <c r="I10" s="68">
        <f t="shared" si="0"/>
        <v>64468200</v>
      </c>
      <c r="J10" s="68">
        <f t="shared" si="0"/>
        <v>0</v>
      </c>
      <c r="K10" s="68">
        <f t="shared" si="0"/>
        <v>63336800</v>
      </c>
      <c r="L10" s="68">
        <f t="shared" si="0"/>
        <v>5673800</v>
      </c>
    </row>
    <row r="11" spans="1:12" ht="33.75" customHeight="1" x14ac:dyDescent="0.25">
      <c r="A11" s="88" t="s">
        <v>72</v>
      </c>
      <c r="B11" s="88"/>
      <c r="C11" s="88"/>
      <c r="D11" s="88"/>
      <c r="E11" s="88"/>
      <c r="F11" s="88"/>
      <c r="G11" s="88"/>
      <c r="H11" s="88"/>
      <c r="I11" s="88"/>
      <c r="J11" s="88"/>
      <c r="K11" s="88"/>
      <c r="L11" s="88"/>
    </row>
    <row r="12" spans="1:12" ht="17.25" customHeight="1" x14ac:dyDescent="0.25">
      <c r="A12" s="84" t="s">
        <v>65</v>
      </c>
      <c r="B12" s="84"/>
      <c r="C12" s="69">
        <f>C13+C20+C33</f>
        <v>50641900</v>
      </c>
      <c r="D12" s="69">
        <f t="shared" ref="D12:L12" si="1">D13+D20+D33</f>
        <v>0</v>
      </c>
      <c r="E12" s="69">
        <f t="shared" si="1"/>
        <v>56549370</v>
      </c>
      <c r="F12" s="69">
        <f t="shared" si="1"/>
        <v>0</v>
      </c>
      <c r="G12" s="69">
        <f t="shared" si="1"/>
        <v>66707665</v>
      </c>
      <c r="H12" s="69">
        <f t="shared" si="1"/>
        <v>1586070</v>
      </c>
      <c r="I12" s="69">
        <f t="shared" si="1"/>
        <v>60000000</v>
      </c>
      <c r="J12" s="69">
        <f t="shared" si="1"/>
        <v>0</v>
      </c>
      <c r="K12" s="69">
        <f t="shared" si="1"/>
        <v>55434600</v>
      </c>
      <c r="L12" s="69">
        <f t="shared" si="1"/>
        <v>4000000</v>
      </c>
    </row>
    <row r="13" spans="1:12"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43522540</v>
      </c>
      <c r="J13" s="63">
        <f t="shared" si="2"/>
        <v>0</v>
      </c>
      <c r="K13" s="63">
        <f t="shared" si="2"/>
        <v>49134600</v>
      </c>
      <c r="L13" s="63">
        <f t="shared" si="2"/>
        <v>0</v>
      </c>
    </row>
    <row r="14" spans="1:12"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2"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2"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v>1569800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16477460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94</v>
      </c>
      <c r="C23" s="55">
        <v>180000</v>
      </c>
      <c r="D23" s="55">
        <v>0</v>
      </c>
      <c r="E23" s="55">
        <v>70000</v>
      </c>
      <c r="F23" s="55">
        <v>0</v>
      </c>
      <c r="G23" s="55">
        <f>65000+14000</f>
        <v>79000</v>
      </c>
      <c r="H23" s="55">
        <v>0</v>
      </c>
      <c r="I23" s="72">
        <v>100000</v>
      </c>
      <c r="J23" s="55">
        <v>0</v>
      </c>
      <c r="K23" s="55">
        <v>50000</v>
      </c>
      <c r="L23" s="55">
        <v>0</v>
      </c>
      <c r="N23" s="72">
        <v>20000</v>
      </c>
    </row>
    <row r="24" spans="1:14" ht="48" customHeight="1" x14ac:dyDescent="0.3">
      <c r="A24" s="60" t="s">
        <v>37</v>
      </c>
      <c r="B24" s="59" t="s">
        <v>95</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88</v>
      </c>
      <c r="C25" s="55">
        <v>5600000</v>
      </c>
      <c r="D25" s="55">
        <v>0</v>
      </c>
      <c r="E25" s="55">
        <v>9130540</v>
      </c>
      <c r="F25" s="55">
        <v>0</v>
      </c>
      <c r="G25" s="55">
        <f>7115000+1400000</f>
        <v>8515000</v>
      </c>
      <c r="H25" s="55">
        <v>0</v>
      </c>
      <c r="I25" s="72">
        <v>6000000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96</v>
      </c>
      <c r="C27" s="55">
        <v>2600000</v>
      </c>
      <c r="D27" s="55">
        <v>0</v>
      </c>
      <c r="E27" s="55">
        <v>2461380</v>
      </c>
      <c r="F27" s="55">
        <v>0</v>
      </c>
      <c r="G27" s="55">
        <f>2950000+610000</f>
        <v>3560000</v>
      </c>
      <c r="H27" s="55">
        <v>0</v>
      </c>
      <c r="I27" s="74">
        <v>2000000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92</v>
      </c>
      <c r="C29" s="55">
        <v>500000</v>
      </c>
      <c r="D29" s="55">
        <v>0</v>
      </c>
      <c r="E29" s="55">
        <v>408500</v>
      </c>
      <c r="F29" s="55">
        <v>0</v>
      </c>
      <c r="G29" s="55">
        <f>205000+41000</f>
        <v>246000</v>
      </c>
      <c r="H29" s="55">
        <v>0</v>
      </c>
      <c r="I29" s="75">
        <v>400000</v>
      </c>
      <c r="J29" s="55">
        <v>0</v>
      </c>
      <c r="K29" s="55">
        <v>100000</v>
      </c>
      <c r="L29" s="55">
        <v>0</v>
      </c>
      <c r="N29" s="75">
        <v>150000</v>
      </c>
    </row>
    <row r="30" spans="1:14" ht="46.5" customHeight="1" x14ac:dyDescent="0.3">
      <c r="A30" s="60" t="s">
        <v>43</v>
      </c>
      <c r="B30" s="59" t="s">
        <v>93</v>
      </c>
      <c r="C30" s="55">
        <v>2300000</v>
      </c>
      <c r="D30" s="55">
        <v>0</v>
      </c>
      <c r="E30" s="55">
        <v>4200000</v>
      </c>
      <c r="F30" s="55">
        <v>0</v>
      </c>
      <c r="G30" s="55">
        <f>3910000+765000</f>
        <v>4675000</v>
      </c>
      <c r="H30" s="55">
        <v>0</v>
      </c>
      <c r="I30" s="75">
        <v>4027460</v>
      </c>
      <c r="J30" s="55">
        <v>0</v>
      </c>
      <c r="K30" s="55">
        <v>1290000</v>
      </c>
      <c r="L30" s="55">
        <v>0</v>
      </c>
      <c r="N30" s="75">
        <v>1190000</v>
      </c>
    </row>
    <row r="31" spans="1:14" ht="36.75" customHeight="1" x14ac:dyDescent="0.3">
      <c r="A31" s="61" t="s">
        <v>82</v>
      </c>
      <c r="B31" s="59" t="s">
        <v>91</v>
      </c>
      <c r="C31" s="55">
        <v>1000000</v>
      </c>
      <c r="D31" s="55"/>
      <c r="E31" s="55">
        <v>0</v>
      </c>
      <c r="F31" s="55"/>
      <c r="G31" s="55"/>
      <c r="H31" s="55"/>
      <c r="I31" s="75">
        <v>140000</v>
      </c>
      <c r="J31" s="55"/>
      <c r="K31" s="55"/>
      <c r="L31" s="55"/>
      <c r="N31" s="75">
        <v>140000</v>
      </c>
    </row>
    <row r="32" spans="1:14" ht="96" customHeight="1" x14ac:dyDescent="0.3">
      <c r="A32" s="61" t="s">
        <v>85</v>
      </c>
      <c r="B32" s="59" t="s">
        <v>86</v>
      </c>
      <c r="C32" s="55">
        <v>0</v>
      </c>
      <c r="D32" s="55"/>
      <c r="E32" s="55">
        <v>2800000</v>
      </c>
      <c r="F32" s="55"/>
      <c r="G32" s="55">
        <f>2105000+450000</f>
        <v>2555000</v>
      </c>
      <c r="H32" s="55"/>
      <c r="I32" s="55">
        <v>1800000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f t="shared" si="5"/>
        <v>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0</v>
      </c>
      <c r="K36" s="55">
        <v>0</v>
      </c>
      <c r="L36" s="55">
        <v>1000000</v>
      </c>
    </row>
    <row r="37" spans="1:12" ht="35.25" customHeight="1" thickBot="1" x14ac:dyDescent="0.3">
      <c r="A37" s="85" t="s">
        <v>73</v>
      </c>
      <c r="B37" s="86"/>
      <c r="C37" s="86"/>
      <c r="D37" s="86"/>
      <c r="E37" s="86"/>
      <c r="F37" s="86"/>
      <c r="G37" s="86"/>
      <c r="H37" s="86"/>
      <c r="I37" s="86"/>
      <c r="J37" s="86"/>
      <c r="K37" s="86"/>
      <c r="L37" s="87"/>
    </row>
    <row r="38" spans="1:12" ht="16.5" thickBot="1" x14ac:dyDescent="0.3">
      <c r="A38" s="82" t="s">
        <v>66</v>
      </c>
      <c r="B38" s="83"/>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89" t="s">
        <v>67</v>
      </c>
      <c r="B50" s="90"/>
      <c r="C50" s="90"/>
      <c r="D50" s="90"/>
      <c r="E50" s="90"/>
      <c r="F50" s="90"/>
      <c r="G50" s="90"/>
      <c r="H50" s="90"/>
      <c r="I50" s="90"/>
      <c r="J50" s="90"/>
      <c r="K50" s="90"/>
      <c r="L50" s="91"/>
    </row>
    <row r="51" spans="1:12" ht="16.5" thickBot="1" x14ac:dyDescent="0.3">
      <c r="A51" s="82" t="s">
        <v>68</v>
      </c>
      <c r="B51" s="83"/>
      <c r="C51" s="17">
        <f>C52</f>
        <v>3000000</v>
      </c>
      <c r="D51" s="17">
        <f t="shared" ref="D51:L51" si="9">D52</f>
        <v>0</v>
      </c>
      <c r="E51" s="17">
        <f t="shared" si="9"/>
        <v>2000000</v>
      </c>
      <c r="F51" s="17">
        <f t="shared" si="9"/>
        <v>0</v>
      </c>
      <c r="G51" s="17">
        <f t="shared" si="9"/>
        <v>5350000</v>
      </c>
      <c r="H51" s="17">
        <f t="shared" si="9"/>
        <v>0</v>
      </c>
      <c r="I51" s="17">
        <f t="shared" si="9"/>
        <v>3700000</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3700000</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v>513700</v>
      </c>
      <c r="J53" s="34"/>
      <c r="K53" s="34">
        <v>128000</v>
      </c>
      <c r="L53" s="35"/>
    </row>
    <row r="54" spans="1:12" ht="148.5" customHeight="1" x14ac:dyDescent="0.25">
      <c r="A54" s="31" t="s">
        <v>62</v>
      </c>
      <c r="B54" s="4" t="s">
        <v>83</v>
      </c>
      <c r="C54" s="9">
        <v>475950</v>
      </c>
      <c r="D54" s="12"/>
      <c r="E54" s="9">
        <v>1080000</v>
      </c>
      <c r="F54" s="36"/>
      <c r="G54" s="36">
        <v>3220800</v>
      </c>
      <c r="H54" s="36"/>
      <c r="I54" s="36">
        <v>2125500</v>
      </c>
      <c r="J54" s="36"/>
      <c r="K54" s="36">
        <v>613300</v>
      </c>
      <c r="L54" s="37"/>
    </row>
    <row r="55" spans="1:12" ht="225" x14ac:dyDescent="0.25">
      <c r="A55" s="30" t="s">
        <v>63</v>
      </c>
      <c r="B55" s="4" t="s">
        <v>80</v>
      </c>
      <c r="C55" s="9">
        <v>855150</v>
      </c>
      <c r="D55" s="12"/>
      <c r="E55" s="9">
        <v>84000</v>
      </c>
      <c r="F55" s="36"/>
      <c r="G55" s="36">
        <v>794100</v>
      </c>
      <c r="H55" s="36"/>
      <c r="I55" s="36">
        <v>641700</v>
      </c>
      <c r="J55" s="36"/>
      <c r="K55" s="36">
        <v>1117200</v>
      </c>
      <c r="L55" s="37"/>
    </row>
    <row r="56" spans="1:12" ht="386.25" customHeight="1" thickBot="1" x14ac:dyDescent="0.3">
      <c r="A56" s="46" t="s">
        <v>64</v>
      </c>
      <c r="B56" s="48" t="s">
        <v>81</v>
      </c>
      <c r="C56" s="49">
        <v>1566000</v>
      </c>
      <c r="D56" s="50"/>
      <c r="E56" s="49">
        <v>774000</v>
      </c>
      <c r="F56" s="51"/>
      <c r="G56" s="51">
        <v>621100</v>
      </c>
      <c r="H56" s="51"/>
      <c r="I56" s="51">
        <v>419100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77" t="s">
        <v>84</v>
      </c>
      <c r="C59" s="77"/>
      <c r="D59" s="77"/>
      <c r="E59" s="77"/>
      <c r="F59" s="77"/>
      <c r="G59" s="77"/>
      <c r="H59" s="77"/>
      <c r="I59" s="77"/>
      <c r="J59" s="77"/>
      <c r="K59" s="77"/>
      <c r="L59" s="77"/>
    </row>
    <row r="60" spans="1:12" x14ac:dyDescent="0.25">
      <c r="B60" s="1"/>
      <c r="C60" s="1"/>
      <c r="D60" s="1"/>
      <c r="E60" s="1"/>
    </row>
    <row r="61" spans="1:12" x14ac:dyDescent="0.25">
      <c r="B61" s="1"/>
      <c r="C61" s="1"/>
      <c r="D61" s="1"/>
      <c r="E61" s="1"/>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2025-07-31T11:49:59Z</dcterms:modified>
</cp:coreProperties>
</file>