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и\Сесія БМР\2024\10 грудень\"/>
    </mc:Choice>
  </mc:AlternateContent>
  <xr:revisionPtr revIDLastSave="0" documentId="13_ncr:1_{DE06D02E-5E5C-4A2D-890E-596F9E8FF506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2024" sheetId="1" r:id="rId1"/>
  </sheets>
  <definedNames>
    <definedName name="_Hlk152063634" localSheetId="0">'2024'!$A$5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G9" i="1"/>
  <c r="H85" i="1" l="1"/>
  <c r="F9" i="1"/>
  <c r="I75" i="1"/>
  <c r="G75" i="1"/>
  <c r="I57" i="1"/>
  <c r="G57" i="1"/>
  <c r="G91" i="1"/>
  <c r="H91" i="1"/>
  <c r="I78" i="1"/>
  <c r="G78" i="1"/>
  <c r="I62" i="1"/>
  <c r="G62" i="1"/>
  <c r="I45" i="1"/>
  <c r="G45" i="1"/>
  <c r="I16" i="1"/>
  <c r="G16" i="1"/>
  <c r="H15" i="1"/>
  <c r="I60" i="1"/>
  <c r="G60" i="1"/>
  <c r="I13" i="1"/>
  <c r="E9" i="1"/>
  <c r="D9" i="1"/>
  <c r="G29" i="1" l="1"/>
  <c r="G23" i="1"/>
  <c r="I36" i="1"/>
  <c r="G36" i="1"/>
  <c r="I54" i="1"/>
  <c r="G54" i="1"/>
  <c r="I53" i="1"/>
  <c r="G53" i="1"/>
  <c r="H19" i="1"/>
  <c r="G19" i="1"/>
  <c r="I64" i="1"/>
  <c r="G64" i="1"/>
  <c r="I49" i="1"/>
  <c r="G49" i="1"/>
  <c r="I23" i="1"/>
  <c r="C15" i="1" l="1"/>
  <c r="C9" i="1" s="1"/>
  <c r="H17" i="1" l="1"/>
  <c r="G17" i="1"/>
  <c r="H84" i="1" l="1"/>
  <c r="G84" i="1"/>
  <c r="I67" i="1" l="1"/>
  <c r="G67" i="1"/>
  <c r="I70" i="1"/>
  <c r="G70" i="1"/>
  <c r="I69" i="1"/>
  <c r="G69" i="1"/>
  <c r="I65" i="1"/>
  <c r="G65" i="1"/>
  <c r="I28" i="1" l="1"/>
  <c r="G28" i="1"/>
  <c r="H89" i="1"/>
  <c r="G89" i="1"/>
  <c r="I25" i="1"/>
  <c r="G25" i="1"/>
  <c r="I68" i="1" l="1"/>
  <c r="G68" i="1"/>
  <c r="I63" i="1" l="1"/>
  <c r="G63" i="1"/>
  <c r="I52" i="1" l="1"/>
  <c r="G52" i="1"/>
  <c r="I32" i="1"/>
  <c r="G32" i="1"/>
  <c r="G85" i="1" l="1"/>
  <c r="I48" i="1"/>
  <c r="G48" i="1"/>
  <c r="I47" i="1"/>
  <c r="G47" i="1"/>
  <c r="I46" i="1"/>
  <c r="G46" i="1"/>
  <c r="I30" i="1"/>
  <c r="G30" i="1"/>
  <c r="I29" i="1"/>
  <c r="G43" i="1"/>
  <c r="I43" i="1"/>
  <c r="I41" i="1"/>
  <c r="G41" i="1"/>
  <c r="I40" i="1"/>
  <c r="G40" i="1"/>
  <c r="I39" i="1"/>
  <c r="G39" i="1"/>
  <c r="I24" i="1"/>
  <c r="G24" i="1"/>
  <c r="I22" i="1"/>
  <c r="G22" i="1"/>
  <c r="G15" i="1" l="1"/>
  <c r="H12" i="1"/>
  <c r="G12" i="1"/>
  <c r="I27" i="1" l="1"/>
  <c r="G27" i="1"/>
  <c r="I72" i="1" l="1"/>
  <c r="G72" i="1"/>
  <c r="I51" i="1"/>
  <c r="G51" i="1"/>
  <c r="I34" i="1"/>
  <c r="G34" i="1"/>
  <c r="I42" i="1"/>
  <c r="G42" i="1"/>
  <c r="H81" i="1"/>
  <c r="G81" i="1"/>
  <c r="G82" i="1"/>
  <c r="H82" i="1"/>
  <c r="H9" i="1" s="1"/>
  <c r="I9" i="1" l="1"/>
</calcChain>
</file>

<file path=xl/sharedStrings.xml><?xml version="1.0" encoding="utf-8"?>
<sst xmlns="http://schemas.openxmlformats.org/spreadsheetml/2006/main" count="97" uniqueCount="77">
  <si>
    <t>№ з/п</t>
  </si>
  <si>
    <t>Заходи</t>
  </si>
  <si>
    <t>Сума</t>
  </si>
  <si>
    <t>Разом</t>
  </si>
  <si>
    <t>Бюджет розвитку</t>
  </si>
  <si>
    <t>Загальний фонд</t>
  </si>
  <si>
    <t>9.1. Матеріально-технічне забезпечення закладів освіти</t>
  </si>
  <si>
    <t>9.1.1. Заклади дошкільної освіти</t>
  </si>
  <si>
    <t>Придбання для закладів дошкільної освіти</t>
  </si>
  <si>
    <t>Придбання для закладів загальної середньої освіти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</si>
  <si>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</si>
  <si>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</si>
  <si>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</si>
  <si>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</si>
  <si>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</si>
  <si>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</si>
  <si>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</si>
  <si>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</si>
  <si>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9.2.3. Заклади позашкільної освіти</t>
  </si>
  <si>
    <t>9.2.4. Інші заклади (Ліцей № 11: Центр розвитку дитини, Центр позашкільної освіти)</t>
  </si>
  <si>
    <t>Поточний ремонт приміщень</t>
  </si>
  <si>
    <t>9.2.5. Дитячо-юнацька спортивна школа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</si>
  <si>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</si>
  <si>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</si>
  <si>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</si>
  <si>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</si>
  <si>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</si>
  <si>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</si>
  <si>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</si>
  <si>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9.3.3. Заклади позашкільної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</si>
  <si>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</si>
  <si>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</si>
  <si>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</si>
  <si>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</si>
  <si>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 Фінансування конкурсів, змагань, олімпіад, проведення семінарів, конференцій, заходів національно-патріотичного виховання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</si>
  <si>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</si>
  <si>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</si>
  <si>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</si>
  <si>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</si>
  <si>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9.5.3. Заклади позашкільної освіти</t>
  </si>
  <si>
    <t>Придбання для проведення заходів національно-патріотичного виховання</t>
  </si>
  <si>
    <t>9.5.4. Інші заклади (Ліцей № 11: Центр розвитку дитини, Центр позашкільної освіти)</t>
  </si>
  <si>
    <t xml:space="preserve">Придбання новорічних подарунків 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</si>
  <si>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</si>
  <si>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</si>
  <si>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</si>
  <si>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</si>
  <si>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</si>
  <si>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</si>
  <si>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</si>
  <si>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</si>
  <si>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 xml:space="preserve">Капітальний ремонт вентиляційних систем 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</si>
  <si>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</si>
  <si>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</si>
  <si>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</si>
  <si>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</si>
  <si>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</si>
  <si>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зовнішніх електричних мереж електроустановок захисних споруд цивільного захисту</t>
  </si>
  <si>
    <t>Придбання для облаштування захисних споруд цивільного захисту</t>
  </si>
  <si>
    <t>Капітальний ремонт  приміщень</t>
  </si>
  <si>
    <t xml:space="preserve">Капітальний ремонт захисних споруд цивільного захисту </t>
  </si>
  <si>
    <t>9.8.2 Заклади дошкільної освіти</t>
  </si>
  <si>
    <t>Капітальний ремонт мереж</t>
  </si>
  <si>
    <t>Облаштування пожежних резервуарів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</si>
  <si>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</si>
  <si>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</si>
  <si>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 xml:space="preserve">Фінансова підтримка обдарованої молоді (компенсація організаційних витрат, проїзду, харчування, проживання тощо) 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</si>
  <si>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</si>
  <si>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</si>
  <si>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Виплата грошової винагороди вихованцям за високу результативність в олімпіадах, конкурсах, змаганнях</t>
  </si>
  <si>
    <t>Капітальний ремонт захисних споруд цивільного захисту (підвальні приміщення, протирадіаційні укриття, сховища)</t>
  </si>
  <si>
    <t>Придбання зарядних станцій для пунктів незламності</t>
  </si>
  <si>
    <t>9.1.2. Заклади загальної середньої освіти</t>
  </si>
  <si>
    <t>9.1.3. Заклади позашкільної освіти</t>
  </si>
  <si>
    <t>Придбання для закладів позашкільної освіти</t>
  </si>
  <si>
    <t>9.8.3. Заклади позашкільної освіти</t>
  </si>
  <si>
    <t>Придбання для облаштування захисних споруд цивільного захисту, пунктів незламності, класів безпеки, осередку "Захист України"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</si>
</sst>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91"/>
  <sheetViews>
    <sheetView tabSelected="1" workbookViewId="0">
      <selection activeCell="F13" sqref="F13"/>
    </sheetView>
  </sheetViews>
  <sheetFormatPr defaultRowHeight="15.75" x14ac:dyDescent="0.25"/>
  <cols>
    <col min="1" max="1" width="6.28515625" style="15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14" customWidth="1"/>
    <col min="7" max="7" width="14.42578125" style="14" customWidth="1"/>
    <col min="8" max="8" width="14.42578125" style="12" customWidth="1"/>
    <col min="9" max="9" width="14.140625" style="12" customWidth="1"/>
    <col min="10" max="10" width="19.7109375" customWidth="1"/>
  </cols>
  <sheetData>
    <row r="1" spans="1:9" ht="18.75" x14ac:dyDescent="0.3">
      <c r="A1" s="48" t="s">
        <v>53</v>
      </c>
      <c r="B1" s="49"/>
      <c r="C1" s="49"/>
      <c r="D1" s="49"/>
      <c r="E1" s="49"/>
      <c r="F1" s="49"/>
      <c r="G1" s="49"/>
      <c r="H1" s="49"/>
      <c r="I1" s="49"/>
    </row>
    <row r="2" spans="1:9" ht="18.75" x14ac:dyDescent="0.3">
      <c r="A2" s="8"/>
      <c r="B2" s="9"/>
      <c r="C2" s="9"/>
      <c r="D2" s="9"/>
      <c r="E2" s="9"/>
      <c r="F2" s="11"/>
      <c r="G2" s="11"/>
      <c r="H2" s="11"/>
      <c r="I2" s="11"/>
    </row>
    <row r="3" spans="1:9" ht="18.75" x14ac:dyDescent="0.3">
      <c r="A3" s="48" t="s">
        <v>54</v>
      </c>
      <c r="B3" s="50"/>
      <c r="C3" s="50"/>
      <c r="D3" s="50"/>
      <c r="E3" s="50"/>
      <c r="F3" s="50"/>
      <c r="G3" s="50"/>
      <c r="H3" s="50"/>
      <c r="I3" s="50"/>
    </row>
    <row r="5" spans="1:9" ht="21" customHeight="1" x14ac:dyDescent="0.25">
      <c r="A5" s="47" t="s">
        <v>0</v>
      </c>
      <c r="B5" s="47" t="s">
        <v>1</v>
      </c>
      <c r="C5" s="47" t="s">
        <v>56</v>
      </c>
      <c r="D5" s="47"/>
      <c r="E5" s="47"/>
      <c r="F5" s="13" t="s">
        <v>52</v>
      </c>
      <c r="G5" s="47" t="s">
        <v>55</v>
      </c>
      <c r="H5" s="47"/>
      <c r="I5" s="47"/>
    </row>
    <row r="6" spans="1:9" ht="20.25" x14ac:dyDescent="0.25">
      <c r="A6" s="47"/>
      <c r="B6" s="47"/>
      <c r="C6" s="51">
        <v>2024</v>
      </c>
      <c r="D6" s="51"/>
      <c r="E6" s="51"/>
      <c r="F6" s="13"/>
      <c r="G6" s="42">
        <v>2024</v>
      </c>
      <c r="H6" s="42"/>
      <c r="I6" s="42"/>
    </row>
    <row r="7" spans="1:9" x14ac:dyDescent="0.25">
      <c r="A7" s="47"/>
      <c r="B7" s="47"/>
      <c r="C7" s="47" t="s">
        <v>2</v>
      </c>
      <c r="D7" s="47"/>
      <c r="E7" s="47"/>
      <c r="F7" s="13"/>
      <c r="G7" s="47" t="s">
        <v>2</v>
      </c>
      <c r="H7" s="47"/>
      <c r="I7" s="47"/>
    </row>
    <row r="8" spans="1:9" x14ac:dyDescent="0.25">
      <c r="A8" s="47"/>
      <c r="B8" s="47"/>
      <c r="C8" s="27" t="s">
        <v>3</v>
      </c>
      <c r="D8" s="27" t="s">
        <v>4</v>
      </c>
      <c r="E8" s="27" t="s">
        <v>5</v>
      </c>
      <c r="F8" s="13"/>
      <c r="G8" s="27" t="s">
        <v>3</v>
      </c>
      <c r="H8" s="27" t="s">
        <v>4</v>
      </c>
      <c r="I8" s="27" t="s">
        <v>5</v>
      </c>
    </row>
    <row r="9" spans="1:9" s="24" customFormat="1" x14ac:dyDescent="0.25">
      <c r="A9" s="47"/>
      <c r="B9" s="47"/>
      <c r="C9" s="21">
        <f>C12+C15+C16+C22+C23+C24+C25+C27+C28+C29+C32+C34+C36+C39+C40+C41+C42+C45+C46+C47+C51+C57+C60+C62+C67+C72+C75+C78+C81+C82+C83+C84+C87+C88+C30+C43+C48+C52+C63+C68+C85+C64+C65+C69+C70+C89+C17+C19+C49+C53+C54+C91</f>
        <v>90165.893250000008</v>
      </c>
      <c r="D9" s="21">
        <f>D12+D15+D81+D82+D83+D84++D88+D87+D85+D89+D17+D19+D91</f>
        <v>36235.883250000006</v>
      </c>
      <c r="E9" s="21">
        <f>E16+E22+E23+E24+E25+E27+E28+E29+E32+E34+E36+E39+E40+E41+E42+E45+E46+E47+E51+E57+E60+E62+E67+E72+E75+E78+E48+E43+E52+E63+E68+E30+E64+E65+E69+E70+E15+E49+E53+E54</f>
        <v>53930.009999999987</v>
      </c>
      <c r="F9" s="22">
        <f>F12+F13+F15+F16+F17+F19+F22+F23+F24+F25+F27+F29+F30+F40+F42+F45+F46+F47+F57+F60+F62+F75+F78+F81+F82+F84+F85+F89+F91</f>
        <v>-3016.6000000000004</v>
      </c>
      <c r="G9" s="21">
        <f>G12+G15+G16+G22+G23+G24+G25+G27+G28+G29+G32+G34+G36+G39+G40+G41+G42+G45+G46+G47+G51+G57+G60+G62+G67+G72+G75+G78+G81+G82+G83+G87+G84+G88+G30+G43+G48+G52+G85+G63+G68+G89+G64+G65+G69+G70+G17+G19+G49+G53+G54+G91+G13</f>
        <v>87149.293250000002</v>
      </c>
      <c r="H9" s="21">
        <f>H12+H15+H81+H82+H83+H87+H84+H88+H85+H89+H17+H19+H91</f>
        <v>33355.883249999999</v>
      </c>
      <c r="I9" s="21">
        <f>I16+I22+I23+I24+I25+I27+I28+I29+I32+I34+I36+I39+I40+I41+I42+I45+I46+I47+I51+I57+I60+I62+I67+I72+I75+I78+I15+I30+I43+I48+I52+I63+I68+I64+I65+I69+I70+I49+I53+I54+I13</f>
        <v>53793.409999999982</v>
      </c>
    </row>
    <row r="10" spans="1:9" ht="18.75" customHeight="1" x14ac:dyDescent="0.25">
      <c r="A10" s="42" t="s">
        <v>6</v>
      </c>
      <c r="B10" s="42"/>
      <c r="C10" s="42"/>
      <c r="D10" s="42"/>
      <c r="E10" s="42"/>
      <c r="F10" s="40"/>
      <c r="G10" s="40"/>
      <c r="H10" s="40"/>
      <c r="I10" s="40"/>
    </row>
    <row r="11" spans="1:9" x14ac:dyDescent="0.25">
      <c r="A11" s="43" t="s">
        <v>7</v>
      </c>
      <c r="B11" s="43"/>
      <c r="C11" s="43"/>
      <c r="D11" s="43"/>
      <c r="E11" s="43"/>
      <c r="F11" s="40"/>
      <c r="G11" s="40"/>
      <c r="H11" s="40"/>
      <c r="I11" s="40"/>
    </row>
    <row r="12" spans="1:9" ht="31.5" x14ac:dyDescent="0.25">
      <c r="A12" s="7">
        <v>1</v>
      </c>
      <c r="B12" s="3" t="s">
        <v>8</v>
      </c>
      <c r="C12" s="4">
        <v>528.24699999999996</v>
      </c>
      <c r="D12" s="5">
        <v>528.24699999999996</v>
      </c>
      <c r="E12" s="5"/>
      <c r="F12" s="13">
        <v>15.843999999999999</v>
      </c>
      <c r="G12" s="13">
        <f>C12+F12</f>
        <v>544.09100000000001</v>
      </c>
      <c r="H12" s="10">
        <f>D12+F12</f>
        <v>544.09100000000001</v>
      </c>
      <c r="I12" s="10"/>
    </row>
    <row r="13" spans="1:9" ht="47.25" x14ac:dyDescent="0.25">
      <c r="A13" s="38">
        <v>2</v>
      </c>
      <c r="B13" s="3" t="s">
        <v>58</v>
      </c>
      <c r="C13" s="36">
        <v>0</v>
      </c>
      <c r="D13" s="37"/>
      <c r="E13" s="37">
        <v>0</v>
      </c>
      <c r="F13" s="13">
        <v>197.22800000000001</v>
      </c>
      <c r="G13" s="13">
        <f>C13+F13</f>
        <v>197.22800000000001</v>
      </c>
      <c r="H13" s="10"/>
      <c r="I13" s="10">
        <f>E13+F13</f>
        <v>197.22800000000001</v>
      </c>
    </row>
    <row r="14" spans="1:9" x14ac:dyDescent="0.25">
      <c r="A14" s="43" t="s">
        <v>72</v>
      </c>
      <c r="B14" s="43"/>
      <c r="C14" s="43"/>
      <c r="D14" s="43"/>
      <c r="E14" s="43"/>
      <c r="F14" s="40"/>
      <c r="G14" s="40"/>
      <c r="H14" s="40"/>
      <c r="I14" s="40"/>
    </row>
    <row r="15" spans="1:9" ht="31.5" x14ac:dyDescent="0.25">
      <c r="A15" s="7">
        <v>1</v>
      </c>
      <c r="B15" s="3" t="s">
        <v>9</v>
      </c>
      <c r="C15" s="4">
        <f>D15+E15</f>
        <v>3383.5630500000002</v>
      </c>
      <c r="D15" s="5">
        <v>3383.53305</v>
      </c>
      <c r="E15" s="5">
        <v>0.03</v>
      </c>
      <c r="F15" s="13">
        <v>299.71066000000002</v>
      </c>
      <c r="G15" s="13">
        <f>C15+F15</f>
        <v>3683.2737100000004</v>
      </c>
      <c r="H15" s="10">
        <f>D15+F15</f>
        <v>3683.2437100000002</v>
      </c>
      <c r="I15" s="10">
        <v>0.03</v>
      </c>
    </row>
    <row r="16" spans="1:9" ht="94.5" x14ac:dyDescent="0.25">
      <c r="A16" s="7">
        <v>2</v>
      </c>
      <c r="B16" s="3" t="s">
        <v>76</v>
      </c>
      <c r="C16" s="4">
        <v>44.4</v>
      </c>
      <c r="D16" s="5"/>
      <c r="E16" s="5">
        <v>44.4</v>
      </c>
      <c r="F16" s="13">
        <v>168.482</v>
      </c>
      <c r="G16" s="13">
        <f>C16+F16</f>
        <v>212.88200000000001</v>
      </c>
      <c r="H16" s="10"/>
      <c r="I16" s="10">
        <f>E16+F16</f>
        <v>212.88200000000001</v>
      </c>
    </row>
    <row r="17" spans="1:9" ht="47.25" x14ac:dyDescent="0.25">
      <c r="A17" s="31">
        <v>3</v>
      </c>
      <c r="B17" s="3" t="s">
        <v>71</v>
      </c>
      <c r="C17" s="30">
        <v>800</v>
      </c>
      <c r="D17" s="29">
        <v>800</v>
      </c>
      <c r="E17" s="29"/>
      <c r="F17" s="13">
        <v>-34.1601</v>
      </c>
      <c r="G17" s="13">
        <f>C17+F17</f>
        <v>765.83989999999994</v>
      </c>
      <c r="H17" s="10">
        <f>D17+F17</f>
        <v>765.83989999999994</v>
      </c>
      <c r="I17" s="10"/>
    </row>
    <row r="18" spans="1:9" ht="15" x14ac:dyDescent="0.25">
      <c r="A18" s="44" t="s">
        <v>73</v>
      </c>
      <c r="B18" s="45"/>
      <c r="C18" s="45"/>
      <c r="D18" s="45"/>
      <c r="E18" s="45"/>
      <c r="F18" s="45"/>
      <c r="G18" s="45"/>
      <c r="H18" s="45"/>
      <c r="I18" s="46"/>
    </row>
    <row r="19" spans="1:9" ht="31.5" x14ac:dyDescent="0.25">
      <c r="A19" s="34">
        <v>4</v>
      </c>
      <c r="B19" s="3" t="s">
        <v>74</v>
      </c>
      <c r="C19" s="32">
        <v>221.904</v>
      </c>
      <c r="D19" s="33">
        <v>221.904</v>
      </c>
      <c r="E19" s="33"/>
      <c r="F19" s="13">
        <v>-5.8440000000000003</v>
      </c>
      <c r="G19" s="13">
        <f>C19+F19</f>
        <v>216.06</v>
      </c>
      <c r="H19" s="10">
        <f>D19+F19</f>
        <v>216.06</v>
      </c>
      <c r="I19" s="10"/>
    </row>
    <row r="20" spans="1:9" x14ac:dyDescent="0.25">
      <c r="A20" s="42" t="s">
        <v>10</v>
      </c>
      <c r="B20" s="42"/>
      <c r="C20" s="42"/>
      <c r="D20" s="42"/>
      <c r="E20" s="42"/>
      <c r="F20" s="40"/>
      <c r="G20" s="40"/>
      <c r="H20" s="40"/>
      <c r="I20" s="40"/>
    </row>
    <row r="21" spans="1:9" x14ac:dyDescent="0.25">
      <c r="A21" s="39" t="s">
        <v>11</v>
      </c>
      <c r="B21" s="39"/>
      <c r="C21" s="39"/>
      <c r="D21" s="39"/>
      <c r="E21" s="39"/>
      <c r="F21" s="40"/>
      <c r="G21" s="40"/>
      <c r="H21" s="40"/>
      <c r="I21" s="40"/>
    </row>
    <row r="22" spans="1:9" ht="31.5" x14ac:dyDescent="0.25">
      <c r="A22" s="7">
        <v>1</v>
      </c>
      <c r="B22" s="3" t="s">
        <v>12</v>
      </c>
      <c r="C22" s="4">
        <v>2780</v>
      </c>
      <c r="D22" s="5"/>
      <c r="E22" s="5">
        <v>2780</v>
      </c>
      <c r="F22" s="13">
        <v>400</v>
      </c>
      <c r="G22" s="13">
        <f>C22+F22</f>
        <v>3180</v>
      </c>
      <c r="H22" s="10"/>
      <c r="I22" s="10">
        <f>E22+F22</f>
        <v>3180</v>
      </c>
    </row>
    <row r="23" spans="1:9" ht="31.5" x14ac:dyDescent="0.25">
      <c r="A23" s="7">
        <v>2</v>
      </c>
      <c r="B23" s="3" t="s">
        <v>13</v>
      </c>
      <c r="C23" s="4">
        <v>1150</v>
      </c>
      <c r="D23" s="5"/>
      <c r="E23" s="5">
        <v>1150</v>
      </c>
      <c r="F23" s="13">
        <v>-37</v>
      </c>
      <c r="G23" s="13">
        <f>C23+F23</f>
        <v>1113</v>
      </c>
      <c r="H23" s="10"/>
      <c r="I23" s="10">
        <f>E23+F23</f>
        <v>1113</v>
      </c>
    </row>
    <row r="24" spans="1:9" x14ac:dyDescent="0.25">
      <c r="A24" s="7">
        <v>3</v>
      </c>
      <c r="B24" s="3" t="s">
        <v>14</v>
      </c>
      <c r="C24" s="4">
        <v>5304</v>
      </c>
      <c r="D24" s="5"/>
      <c r="E24" s="5">
        <v>5304</v>
      </c>
      <c r="F24" s="13">
        <v>50</v>
      </c>
      <c r="G24" s="13">
        <f>C24+F24</f>
        <v>5354</v>
      </c>
      <c r="H24" s="10"/>
      <c r="I24" s="10">
        <f>E24+F24</f>
        <v>5354</v>
      </c>
    </row>
    <row r="25" spans="1:9" x14ac:dyDescent="0.25">
      <c r="A25" s="7">
        <v>4</v>
      </c>
      <c r="B25" s="3" t="s">
        <v>15</v>
      </c>
      <c r="C25" s="4">
        <v>1770</v>
      </c>
      <c r="D25" s="5"/>
      <c r="E25" s="5">
        <v>1770</v>
      </c>
      <c r="F25" s="13">
        <v>-150</v>
      </c>
      <c r="G25" s="13">
        <f>C25+F25</f>
        <v>1620</v>
      </c>
      <c r="H25" s="10"/>
      <c r="I25" s="10">
        <f>E25+F25</f>
        <v>1620</v>
      </c>
    </row>
    <row r="26" spans="1:9" x14ac:dyDescent="0.25">
      <c r="A26" s="39" t="s">
        <v>16</v>
      </c>
      <c r="B26" s="39"/>
      <c r="C26" s="39"/>
      <c r="D26" s="39"/>
      <c r="E26" s="39"/>
      <c r="F26" s="40"/>
      <c r="G26" s="40"/>
      <c r="H26" s="40"/>
      <c r="I26" s="40"/>
    </row>
    <row r="27" spans="1:9" ht="31.5" x14ac:dyDescent="0.25">
      <c r="A27" s="7">
        <v>1</v>
      </c>
      <c r="B27" s="3" t="s">
        <v>12</v>
      </c>
      <c r="C27" s="4">
        <v>3131.9369999999999</v>
      </c>
      <c r="D27" s="5"/>
      <c r="E27" s="5">
        <v>3131.9369999999999</v>
      </c>
      <c r="F27" s="13">
        <v>90.844999999999999</v>
      </c>
      <c r="G27" s="13">
        <f>C27+F27</f>
        <v>3222.7819999999997</v>
      </c>
      <c r="H27" s="10"/>
      <c r="I27" s="10">
        <f>C27+F27</f>
        <v>3222.7819999999997</v>
      </c>
    </row>
    <row r="28" spans="1:9" x14ac:dyDescent="0.25">
      <c r="A28" s="7">
        <v>2</v>
      </c>
      <c r="B28" s="3" t="s">
        <v>17</v>
      </c>
      <c r="C28" s="4">
        <v>2038.547</v>
      </c>
      <c r="D28" s="5"/>
      <c r="E28" s="5">
        <v>2038.547</v>
      </c>
      <c r="F28" s="13"/>
      <c r="G28" s="13">
        <f>C28+F28</f>
        <v>2038.547</v>
      </c>
      <c r="H28" s="10"/>
      <c r="I28" s="10">
        <f>E28+F28</f>
        <v>2038.547</v>
      </c>
    </row>
    <row r="29" spans="1:9" x14ac:dyDescent="0.25">
      <c r="A29" s="7">
        <v>3</v>
      </c>
      <c r="B29" s="3" t="s">
        <v>14</v>
      </c>
      <c r="C29" s="4">
        <v>5411.3559999999998</v>
      </c>
      <c r="D29" s="5"/>
      <c r="E29" s="5">
        <v>5411.3559999999998</v>
      </c>
      <c r="F29" s="13">
        <v>151.38106999999999</v>
      </c>
      <c r="G29" s="13">
        <f>C29+F29</f>
        <v>5562.7370700000001</v>
      </c>
      <c r="H29" s="10"/>
      <c r="I29" s="10">
        <f>E29+F29</f>
        <v>5562.7370700000001</v>
      </c>
    </row>
    <row r="30" spans="1:9" x14ac:dyDescent="0.25">
      <c r="A30" s="7">
        <v>4</v>
      </c>
      <c r="B30" s="3" t="s">
        <v>15</v>
      </c>
      <c r="C30" s="4">
        <v>450</v>
      </c>
      <c r="D30" s="5"/>
      <c r="E30" s="5">
        <v>450</v>
      </c>
      <c r="F30" s="13">
        <v>20</v>
      </c>
      <c r="G30" s="13">
        <f>C30+F30</f>
        <v>470</v>
      </c>
      <c r="H30" s="10"/>
      <c r="I30" s="10">
        <f>E30+F30</f>
        <v>470</v>
      </c>
    </row>
    <row r="31" spans="1:9" x14ac:dyDescent="0.25">
      <c r="A31" s="39" t="s">
        <v>18</v>
      </c>
      <c r="B31" s="39"/>
      <c r="C31" s="39"/>
      <c r="D31" s="39"/>
      <c r="E31" s="39"/>
      <c r="F31" s="40"/>
      <c r="G31" s="40"/>
      <c r="H31" s="40"/>
      <c r="I31" s="10"/>
    </row>
    <row r="32" spans="1:9" x14ac:dyDescent="0.25">
      <c r="A32" s="7">
        <v>3</v>
      </c>
      <c r="B32" s="3" t="s">
        <v>15</v>
      </c>
      <c r="C32" s="4">
        <v>400</v>
      </c>
      <c r="D32" s="5"/>
      <c r="E32" s="5">
        <v>400</v>
      </c>
      <c r="F32" s="13"/>
      <c r="G32" s="13">
        <f>C32+F32</f>
        <v>400</v>
      </c>
      <c r="H32" s="10"/>
      <c r="I32" s="10">
        <f>E32+F32</f>
        <v>400</v>
      </c>
    </row>
    <row r="33" spans="1:9" ht="18" customHeight="1" x14ac:dyDescent="0.25">
      <c r="A33" s="39" t="s">
        <v>19</v>
      </c>
      <c r="B33" s="39"/>
      <c r="C33" s="39"/>
      <c r="D33" s="39"/>
      <c r="E33" s="39"/>
      <c r="F33" s="40"/>
      <c r="G33" s="40"/>
      <c r="H33" s="40"/>
      <c r="I33" s="40"/>
    </row>
    <row r="34" spans="1:9" ht="31.5" x14ac:dyDescent="0.25">
      <c r="A34" s="7">
        <v>1</v>
      </c>
      <c r="B34" s="3" t="s">
        <v>20</v>
      </c>
      <c r="C34" s="4">
        <v>199.98500000000001</v>
      </c>
      <c r="D34" s="5"/>
      <c r="E34" s="5">
        <v>199.98500000000001</v>
      </c>
      <c r="F34" s="13"/>
      <c r="G34" s="13">
        <f>C34</f>
        <v>199.98500000000001</v>
      </c>
      <c r="H34" s="10"/>
      <c r="I34" s="10">
        <f>E34</f>
        <v>199.98500000000001</v>
      </c>
    </row>
    <row r="35" spans="1:9" x14ac:dyDescent="0.25">
      <c r="A35" s="39" t="s">
        <v>21</v>
      </c>
      <c r="B35" s="39"/>
      <c r="C35" s="39"/>
      <c r="D35" s="39"/>
      <c r="E35" s="39"/>
      <c r="F35" s="40"/>
      <c r="G35" s="40"/>
      <c r="H35" s="40"/>
      <c r="I35" s="40"/>
    </row>
    <row r="36" spans="1:9" ht="31.5" x14ac:dyDescent="0.25">
      <c r="A36" s="7">
        <v>1</v>
      </c>
      <c r="B36" s="3" t="s">
        <v>20</v>
      </c>
      <c r="C36" s="4">
        <v>200</v>
      </c>
      <c r="D36" s="5"/>
      <c r="E36" s="5">
        <v>200</v>
      </c>
      <c r="F36" s="13"/>
      <c r="G36" s="13">
        <f>C36+F36</f>
        <v>200</v>
      </c>
      <c r="H36" s="10"/>
      <c r="I36" s="10">
        <f>E36+F36</f>
        <v>200</v>
      </c>
    </row>
    <row r="37" spans="1:9" x14ac:dyDescent="0.25">
      <c r="A37" s="41" t="s">
        <v>22</v>
      </c>
      <c r="B37" s="41"/>
      <c r="C37" s="41"/>
      <c r="D37" s="41"/>
      <c r="E37" s="41"/>
      <c r="F37" s="40"/>
      <c r="G37" s="40"/>
      <c r="H37" s="40"/>
      <c r="I37" s="40"/>
    </row>
    <row r="38" spans="1:9" x14ac:dyDescent="0.25">
      <c r="A38" s="39" t="s">
        <v>23</v>
      </c>
      <c r="B38" s="39"/>
      <c r="C38" s="39"/>
      <c r="D38" s="39"/>
      <c r="E38" s="39"/>
      <c r="F38" s="40"/>
      <c r="G38" s="40"/>
      <c r="H38" s="40"/>
      <c r="I38" s="40"/>
    </row>
    <row r="39" spans="1:9" ht="31.5" x14ac:dyDescent="0.25">
      <c r="A39" s="5">
        <v>1</v>
      </c>
      <c r="B39" s="6" t="s">
        <v>24</v>
      </c>
      <c r="C39" s="4">
        <v>1341.009</v>
      </c>
      <c r="D39" s="5"/>
      <c r="E39" s="5">
        <v>1341.009</v>
      </c>
      <c r="F39" s="13"/>
      <c r="G39" s="13">
        <f>C39+F39</f>
        <v>1341.009</v>
      </c>
      <c r="H39" s="10"/>
      <c r="I39" s="10">
        <f>E39+F39</f>
        <v>1341.009</v>
      </c>
    </row>
    <row r="40" spans="1:9" ht="31.5" x14ac:dyDescent="0.25">
      <c r="A40" s="7">
        <v>2</v>
      </c>
      <c r="B40" s="3" t="s">
        <v>25</v>
      </c>
      <c r="C40" s="4">
        <v>2460</v>
      </c>
      <c r="D40" s="5"/>
      <c r="E40" s="5">
        <v>2460</v>
      </c>
      <c r="F40" s="13">
        <v>-663</v>
      </c>
      <c r="G40" s="13">
        <f>C40+F40</f>
        <v>1797</v>
      </c>
      <c r="H40" s="10"/>
      <c r="I40" s="10">
        <f>E40+F40</f>
        <v>1797</v>
      </c>
    </row>
    <row r="41" spans="1:9" ht="47.25" x14ac:dyDescent="0.25">
      <c r="A41" s="7">
        <v>3</v>
      </c>
      <c r="B41" s="3" t="s">
        <v>26</v>
      </c>
      <c r="C41" s="4">
        <v>177.57300000000001</v>
      </c>
      <c r="D41" s="5"/>
      <c r="E41" s="5">
        <v>177.57300000000001</v>
      </c>
      <c r="F41" s="13"/>
      <c r="G41" s="13">
        <f>C41+F41</f>
        <v>177.57300000000001</v>
      </c>
      <c r="H41" s="10"/>
      <c r="I41" s="10">
        <f>E41+F41</f>
        <v>177.57300000000001</v>
      </c>
    </row>
    <row r="42" spans="1:9" ht="30" customHeight="1" x14ac:dyDescent="0.25">
      <c r="A42" s="7">
        <v>4</v>
      </c>
      <c r="B42" s="3" t="s">
        <v>27</v>
      </c>
      <c r="C42" s="4">
        <v>15441.164000000001</v>
      </c>
      <c r="D42" s="5"/>
      <c r="E42" s="5">
        <v>15441.164000000001</v>
      </c>
      <c r="F42" s="13">
        <v>300</v>
      </c>
      <c r="G42" s="13">
        <f>C42+F42</f>
        <v>15741.164000000001</v>
      </c>
      <c r="H42" s="10"/>
      <c r="I42" s="10">
        <f>E42+F42</f>
        <v>15741.164000000001</v>
      </c>
    </row>
    <row r="43" spans="1:9" ht="30" customHeight="1" x14ac:dyDescent="0.25">
      <c r="A43" s="7">
        <v>5</v>
      </c>
      <c r="B43" s="3" t="s">
        <v>63</v>
      </c>
      <c r="C43" s="4">
        <v>756.06799999999998</v>
      </c>
      <c r="D43" s="5"/>
      <c r="E43" s="5">
        <v>756.06799999999998</v>
      </c>
      <c r="F43" s="13"/>
      <c r="G43" s="13">
        <f>C43+F43</f>
        <v>756.06799999999998</v>
      </c>
      <c r="H43" s="10"/>
      <c r="I43" s="10">
        <f>E43+F43</f>
        <v>756.06799999999998</v>
      </c>
    </row>
    <row r="44" spans="1:9" x14ac:dyDescent="0.25">
      <c r="A44" s="39" t="s">
        <v>28</v>
      </c>
      <c r="B44" s="39"/>
      <c r="C44" s="39"/>
      <c r="D44" s="39"/>
      <c r="E44" s="39"/>
      <c r="F44" s="40"/>
      <c r="G44" s="40"/>
      <c r="H44" s="40"/>
      <c r="I44" s="40"/>
    </row>
    <row r="45" spans="1:9" ht="31.5" x14ac:dyDescent="0.25">
      <c r="A45" s="7">
        <v>1</v>
      </c>
      <c r="B45" s="3" t="s">
        <v>25</v>
      </c>
      <c r="C45" s="4">
        <v>300</v>
      </c>
      <c r="D45" s="5"/>
      <c r="E45" s="7">
        <v>300</v>
      </c>
      <c r="F45" s="13">
        <v>-112.52513</v>
      </c>
      <c r="G45" s="13">
        <f>C45+F45</f>
        <v>187.47487000000001</v>
      </c>
      <c r="H45" s="10"/>
      <c r="I45" s="10">
        <f>E45+F45</f>
        <v>187.47487000000001</v>
      </c>
    </row>
    <row r="46" spans="1:9" ht="47.25" x14ac:dyDescent="0.25">
      <c r="A46" s="7">
        <v>2</v>
      </c>
      <c r="B46" s="3" t="s">
        <v>26</v>
      </c>
      <c r="C46" s="4">
        <v>949</v>
      </c>
      <c r="D46" s="5"/>
      <c r="E46" s="7">
        <v>949</v>
      </c>
      <c r="F46" s="13">
        <v>-270.90800000000002</v>
      </c>
      <c r="G46" s="13">
        <f>C46+F46</f>
        <v>678.09199999999998</v>
      </c>
      <c r="H46" s="10"/>
      <c r="I46" s="10">
        <f>E46+F46</f>
        <v>678.09199999999998</v>
      </c>
    </row>
    <row r="47" spans="1:9" ht="79.5" customHeight="1" x14ac:dyDescent="0.25">
      <c r="A47" s="7">
        <v>3</v>
      </c>
      <c r="B47" s="3" t="s">
        <v>30</v>
      </c>
      <c r="C47" s="4">
        <v>6039.0360000000001</v>
      </c>
      <c r="D47" s="5"/>
      <c r="E47" s="7">
        <v>6039.0360000000001</v>
      </c>
      <c r="F47" s="13">
        <v>117.92</v>
      </c>
      <c r="G47" s="13">
        <f>C47+F47</f>
        <v>6156.9560000000001</v>
      </c>
      <c r="H47" s="10"/>
      <c r="I47" s="10">
        <f>E47+F47</f>
        <v>6156.9560000000001</v>
      </c>
    </row>
    <row r="48" spans="1:9" ht="33" customHeight="1" x14ac:dyDescent="0.25">
      <c r="A48" s="7">
        <v>4</v>
      </c>
      <c r="B48" s="3" t="s">
        <v>64</v>
      </c>
      <c r="C48" s="4">
        <v>200</v>
      </c>
      <c r="D48" s="5"/>
      <c r="E48" s="7">
        <v>200</v>
      </c>
      <c r="F48" s="13"/>
      <c r="G48" s="13">
        <f>C48+F48</f>
        <v>200</v>
      </c>
      <c r="H48" s="10"/>
      <c r="I48" s="10">
        <f>E48+F48</f>
        <v>200</v>
      </c>
    </row>
    <row r="49" spans="1:9" ht="33" customHeight="1" x14ac:dyDescent="0.25">
      <c r="A49" s="34">
        <v>5</v>
      </c>
      <c r="B49" s="6" t="s">
        <v>24</v>
      </c>
      <c r="C49" s="32">
        <v>188.5</v>
      </c>
      <c r="D49" s="33"/>
      <c r="E49" s="34">
        <v>188.5</v>
      </c>
      <c r="F49" s="13"/>
      <c r="G49" s="13">
        <f>C49+F49</f>
        <v>188.5</v>
      </c>
      <c r="H49" s="10"/>
      <c r="I49" s="10">
        <f>E49+F49</f>
        <v>188.5</v>
      </c>
    </row>
    <row r="50" spans="1:9" x14ac:dyDescent="0.25">
      <c r="A50" s="39" t="s">
        <v>29</v>
      </c>
      <c r="B50" s="39"/>
      <c r="C50" s="39"/>
      <c r="D50" s="39"/>
      <c r="E50" s="39"/>
      <c r="F50" s="40"/>
      <c r="G50" s="40"/>
      <c r="H50" s="40"/>
      <c r="I50" s="40"/>
    </row>
    <row r="51" spans="1:9" ht="31.5" x14ac:dyDescent="0.25">
      <c r="A51" s="7">
        <v>1</v>
      </c>
      <c r="B51" s="6" t="s">
        <v>24</v>
      </c>
      <c r="C51" s="4">
        <v>200</v>
      </c>
      <c r="D51" s="5"/>
      <c r="E51" s="7">
        <v>200</v>
      </c>
      <c r="F51" s="13"/>
      <c r="G51" s="13">
        <f>C51</f>
        <v>200</v>
      </c>
      <c r="H51" s="10"/>
      <c r="I51" s="10">
        <f>E51</f>
        <v>200</v>
      </c>
    </row>
    <row r="52" spans="1:9" ht="45.75" customHeight="1" x14ac:dyDescent="0.25">
      <c r="A52" s="7">
        <v>3</v>
      </c>
      <c r="B52" s="3" t="s">
        <v>26</v>
      </c>
      <c r="C52" s="4">
        <v>23.5</v>
      </c>
      <c r="D52" s="5"/>
      <c r="E52" s="7">
        <v>23.5</v>
      </c>
      <c r="F52" s="13"/>
      <c r="G52" s="13">
        <f>C52+F52</f>
        <v>23.5</v>
      </c>
      <c r="H52" s="10"/>
      <c r="I52" s="10">
        <f>E52+F52</f>
        <v>23.5</v>
      </c>
    </row>
    <row r="53" spans="1:9" ht="30.75" customHeight="1" x14ac:dyDescent="0.25">
      <c r="A53" s="34">
        <v>4</v>
      </c>
      <c r="B53" s="3" t="s">
        <v>25</v>
      </c>
      <c r="C53" s="32">
        <v>100</v>
      </c>
      <c r="D53" s="33"/>
      <c r="E53" s="34">
        <v>100</v>
      </c>
      <c r="F53" s="13"/>
      <c r="G53" s="13">
        <f>C53+F53</f>
        <v>100</v>
      </c>
      <c r="H53" s="10"/>
      <c r="I53" s="10">
        <f>E53+F53</f>
        <v>100</v>
      </c>
    </row>
    <row r="54" spans="1:9" ht="32.25" customHeight="1" x14ac:dyDescent="0.25">
      <c r="A54" s="34">
        <v>5</v>
      </c>
      <c r="B54" s="3" t="s">
        <v>64</v>
      </c>
      <c r="C54" s="32">
        <v>90</v>
      </c>
      <c r="D54" s="33"/>
      <c r="E54" s="34">
        <v>90</v>
      </c>
      <c r="F54" s="13"/>
      <c r="G54" s="13">
        <f>C54+F54</f>
        <v>90</v>
      </c>
      <c r="H54" s="10"/>
      <c r="I54" s="10">
        <f>E54+F54</f>
        <v>90</v>
      </c>
    </row>
    <row r="55" spans="1:9" ht="18" customHeight="1" x14ac:dyDescent="0.25">
      <c r="A55" s="41" t="s">
        <v>31</v>
      </c>
      <c r="B55" s="41"/>
      <c r="C55" s="41"/>
      <c r="D55" s="41"/>
      <c r="E55" s="41"/>
      <c r="F55" s="40"/>
      <c r="G55" s="40"/>
      <c r="H55" s="40"/>
      <c r="I55" s="40"/>
    </row>
    <row r="56" spans="1:9" x14ac:dyDescent="0.25">
      <c r="A56" s="39" t="s">
        <v>32</v>
      </c>
      <c r="B56" s="39"/>
      <c r="C56" s="39"/>
      <c r="D56" s="39"/>
      <c r="E56" s="39"/>
      <c r="F56" s="40"/>
      <c r="G56" s="40"/>
      <c r="H56" s="40"/>
      <c r="I56" s="40"/>
    </row>
    <row r="57" spans="1:9" ht="31.5" x14ac:dyDescent="0.25">
      <c r="A57" s="7">
        <v>1</v>
      </c>
      <c r="B57" s="3" t="s">
        <v>33</v>
      </c>
      <c r="C57" s="4">
        <v>720</v>
      </c>
      <c r="D57" s="5"/>
      <c r="E57" s="7">
        <v>720</v>
      </c>
      <c r="F57" s="13">
        <v>-111.6</v>
      </c>
      <c r="G57" s="13">
        <f>C57+F57</f>
        <v>608.4</v>
      </c>
      <c r="H57" s="10"/>
      <c r="I57" s="10">
        <f>E57+F57</f>
        <v>608.4</v>
      </c>
    </row>
    <row r="58" spans="1:9" ht="33" customHeight="1" x14ac:dyDescent="0.25">
      <c r="A58" s="41" t="s">
        <v>34</v>
      </c>
      <c r="B58" s="41"/>
      <c r="C58" s="41"/>
      <c r="D58" s="41"/>
      <c r="E58" s="41"/>
      <c r="F58" s="40"/>
      <c r="G58" s="40"/>
      <c r="H58" s="40"/>
      <c r="I58" s="40"/>
    </row>
    <row r="59" spans="1:9" x14ac:dyDescent="0.25">
      <c r="A59" s="39" t="s">
        <v>35</v>
      </c>
      <c r="B59" s="39"/>
      <c r="C59" s="39"/>
      <c r="D59" s="39"/>
      <c r="E59" s="39"/>
      <c r="F59" s="40"/>
      <c r="G59" s="40"/>
      <c r="H59" s="40"/>
      <c r="I59" s="40"/>
    </row>
    <row r="60" spans="1:9" ht="47.25" x14ac:dyDescent="0.25">
      <c r="A60" s="7">
        <v>1</v>
      </c>
      <c r="B60" s="3" t="s">
        <v>36</v>
      </c>
      <c r="C60" s="4">
        <v>440.5</v>
      </c>
      <c r="D60" s="5"/>
      <c r="E60" s="7">
        <v>440.5</v>
      </c>
      <c r="F60" s="13">
        <v>-97.227999999999994</v>
      </c>
      <c r="G60" s="13">
        <f>C60+F60</f>
        <v>343.27199999999999</v>
      </c>
      <c r="H60" s="10"/>
      <c r="I60" s="10">
        <f>E60+F60</f>
        <v>343.27199999999999</v>
      </c>
    </row>
    <row r="61" spans="1:9" x14ac:dyDescent="0.25">
      <c r="A61" s="39" t="s">
        <v>37</v>
      </c>
      <c r="B61" s="39"/>
      <c r="C61" s="39"/>
      <c r="D61" s="39"/>
      <c r="E61" s="39"/>
      <c r="F61" s="40"/>
      <c r="G61" s="40"/>
      <c r="H61" s="40"/>
      <c r="I61" s="40"/>
    </row>
    <row r="62" spans="1:9" ht="47.25" x14ac:dyDescent="0.25">
      <c r="A62" s="7">
        <v>1</v>
      </c>
      <c r="B62" s="3" t="s">
        <v>38</v>
      </c>
      <c r="C62" s="4">
        <v>755.7</v>
      </c>
      <c r="D62" s="5"/>
      <c r="E62" s="7">
        <v>755.7</v>
      </c>
      <c r="F62" s="13">
        <v>-168.482</v>
      </c>
      <c r="G62" s="13">
        <f>C62+F62</f>
        <v>587.21800000000007</v>
      </c>
      <c r="H62" s="10"/>
      <c r="I62" s="10">
        <f>E62+F62</f>
        <v>587.21800000000007</v>
      </c>
    </row>
    <row r="63" spans="1:9" s="24" customFormat="1" ht="79.5" customHeight="1" x14ac:dyDescent="0.25">
      <c r="A63" s="19">
        <v>2</v>
      </c>
      <c r="B63" s="20" t="s">
        <v>66</v>
      </c>
      <c r="C63" s="21">
        <v>53.527999999999999</v>
      </c>
      <c r="D63" s="19"/>
      <c r="E63" s="19">
        <v>53.527999999999999</v>
      </c>
      <c r="F63" s="22"/>
      <c r="G63" s="22">
        <f>C63+F63</f>
        <v>53.527999999999999</v>
      </c>
      <c r="H63" s="23"/>
      <c r="I63" s="23">
        <f>E63+F63</f>
        <v>53.527999999999999</v>
      </c>
    </row>
    <row r="64" spans="1:9" s="24" customFormat="1" ht="79.5" customHeight="1" x14ac:dyDescent="0.25">
      <c r="A64" s="19">
        <v>3</v>
      </c>
      <c r="B64" s="28" t="s">
        <v>67</v>
      </c>
      <c r="C64" s="21">
        <v>61.683</v>
      </c>
      <c r="D64" s="19"/>
      <c r="E64" s="19">
        <v>61.683</v>
      </c>
      <c r="F64" s="22"/>
      <c r="G64" s="22">
        <f>C64+F64</f>
        <v>61.683</v>
      </c>
      <c r="H64" s="23"/>
      <c r="I64" s="23">
        <f>E64+F64</f>
        <v>61.683</v>
      </c>
    </row>
    <row r="65" spans="1:9" s="24" customFormat="1" ht="61.5" customHeight="1" x14ac:dyDescent="0.25">
      <c r="A65" s="19">
        <v>4</v>
      </c>
      <c r="B65" s="28" t="s">
        <v>68</v>
      </c>
      <c r="C65" s="21">
        <v>111.934</v>
      </c>
      <c r="D65" s="19"/>
      <c r="E65" s="19">
        <v>111.934</v>
      </c>
      <c r="F65" s="22"/>
      <c r="G65" s="22">
        <f>C65</f>
        <v>111.934</v>
      </c>
      <c r="H65" s="23"/>
      <c r="I65" s="23">
        <f>E65</f>
        <v>111.934</v>
      </c>
    </row>
    <row r="66" spans="1:9" x14ac:dyDescent="0.25">
      <c r="A66" s="39" t="s">
        <v>39</v>
      </c>
      <c r="B66" s="39"/>
      <c r="C66" s="39"/>
      <c r="D66" s="39"/>
      <c r="E66" s="39"/>
      <c r="F66" s="40"/>
      <c r="G66" s="40"/>
      <c r="H66" s="40"/>
      <c r="I66" s="40"/>
    </row>
    <row r="67" spans="1:9" ht="51" customHeight="1" x14ac:dyDescent="0.25">
      <c r="A67" s="7">
        <v>1</v>
      </c>
      <c r="B67" s="3" t="s">
        <v>40</v>
      </c>
      <c r="C67" s="4">
        <v>5.0999999999999996</v>
      </c>
      <c r="D67" s="5"/>
      <c r="E67" s="7">
        <v>5.0999999999999996</v>
      </c>
      <c r="F67" s="13"/>
      <c r="G67" s="13">
        <f>C67+F67</f>
        <v>5.0999999999999996</v>
      </c>
      <c r="H67" s="10"/>
      <c r="I67" s="10">
        <f>E67+F67</f>
        <v>5.0999999999999996</v>
      </c>
    </row>
    <row r="68" spans="1:9" s="24" customFormat="1" ht="78.75" customHeight="1" x14ac:dyDescent="0.25">
      <c r="A68" s="19">
        <v>3</v>
      </c>
      <c r="B68" s="20" t="s">
        <v>66</v>
      </c>
      <c r="C68" s="21">
        <v>14.8</v>
      </c>
      <c r="D68" s="19"/>
      <c r="E68" s="19">
        <v>14.8</v>
      </c>
      <c r="F68" s="22"/>
      <c r="G68" s="22">
        <f>C68+F68</f>
        <v>14.8</v>
      </c>
      <c r="H68" s="23"/>
      <c r="I68" s="23">
        <f>E68+F68</f>
        <v>14.8</v>
      </c>
    </row>
    <row r="69" spans="1:9" s="24" customFormat="1" ht="78.75" customHeight="1" x14ac:dyDescent="0.25">
      <c r="A69" s="19">
        <v>4</v>
      </c>
      <c r="B69" s="28" t="s">
        <v>69</v>
      </c>
      <c r="C69" s="21">
        <v>18.536999999999999</v>
      </c>
      <c r="D69" s="19"/>
      <c r="E69" s="19">
        <v>18.536999999999999</v>
      </c>
      <c r="F69" s="22"/>
      <c r="G69" s="22">
        <f>C69</f>
        <v>18.536999999999999</v>
      </c>
      <c r="H69" s="23"/>
      <c r="I69" s="23">
        <f>E69</f>
        <v>18.536999999999999</v>
      </c>
    </row>
    <row r="70" spans="1:9" s="24" customFormat="1" ht="63.75" customHeight="1" x14ac:dyDescent="0.25">
      <c r="A70" s="19">
        <v>5</v>
      </c>
      <c r="B70" s="28" t="s">
        <v>68</v>
      </c>
      <c r="C70" s="21">
        <v>36.573</v>
      </c>
      <c r="D70" s="19"/>
      <c r="E70" s="19">
        <v>36.573</v>
      </c>
      <c r="F70" s="22"/>
      <c r="G70" s="22">
        <f>C70</f>
        <v>36.573</v>
      </c>
      <c r="H70" s="23"/>
      <c r="I70" s="23">
        <f>E70</f>
        <v>36.573</v>
      </c>
    </row>
    <row r="71" spans="1:9" ht="18.75" customHeight="1" x14ac:dyDescent="0.25">
      <c r="A71" s="39" t="s">
        <v>41</v>
      </c>
      <c r="B71" s="39"/>
      <c r="C71" s="39"/>
      <c r="D71" s="39"/>
      <c r="E71" s="39"/>
      <c r="F71" s="40"/>
      <c r="G71" s="40"/>
      <c r="H71" s="40"/>
      <c r="I71" s="40"/>
    </row>
    <row r="72" spans="1:9" ht="31.5" x14ac:dyDescent="0.25">
      <c r="A72" s="7">
        <v>1</v>
      </c>
      <c r="B72" s="3" t="s">
        <v>42</v>
      </c>
      <c r="C72" s="4">
        <v>7.4</v>
      </c>
      <c r="D72" s="5"/>
      <c r="E72" s="7">
        <v>7.4</v>
      </c>
      <c r="F72" s="13"/>
      <c r="G72" s="13">
        <f>C72</f>
        <v>7.4</v>
      </c>
      <c r="H72" s="10"/>
      <c r="I72" s="10">
        <f>E72</f>
        <v>7.4</v>
      </c>
    </row>
    <row r="73" spans="1:9" x14ac:dyDescent="0.25">
      <c r="A73" s="41" t="s">
        <v>43</v>
      </c>
      <c r="B73" s="41"/>
      <c r="C73" s="41"/>
      <c r="D73" s="41"/>
      <c r="E73" s="41"/>
      <c r="F73" s="40"/>
      <c r="G73" s="40"/>
      <c r="H73" s="40"/>
      <c r="I73" s="40"/>
    </row>
    <row r="74" spans="1:9" ht="16.5" customHeight="1" x14ac:dyDescent="0.25">
      <c r="A74" s="39" t="s">
        <v>44</v>
      </c>
      <c r="B74" s="39"/>
      <c r="C74" s="39"/>
      <c r="D74" s="39"/>
      <c r="E74" s="39"/>
      <c r="F74" s="40"/>
      <c r="G74" s="40"/>
      <c r="H74" s="40"/>
      <c r="I74" s="40"/>
    </row>
    <row r="75" spans="1:9" ht="33" customHeight="1" x14ac:dyDescent="0.25">
      <c r="A75" s="7">
        <v>1</v>
      </c>
      <c r="B75" s="3" t="s">
        <v>45</v>
      </c>
      <c r="C75" s="4">
        <v>35</v>
      </c>
      <c r="D75" s="5"/>
      <c r="E75" s="7">
        <v>35</v>
      </c>
      <c r="F75" s="13">
        <v>-25</v>
      </c>
      <c r="G75" s="13">
        <f>C75+F75</f>
        <v>10</v>
      </c>
      <c r="H75" s="10"/>
      <c r="I75" s="10">
        <f>E75+F75</f>
        <v>10</v>
      </c>
    </row>
    <row r="76" spans="1:9" ht="18" customHeight="1" x14ac:dyDescent="0.25">
      <c r="A76" s="41" t="s">
        <v>46</v>
      </c>
      <c r="B76" s="41"/>
      <c r="C76" s="41"/>
      <c r="D76" s="41"/>
      <c r="E76" s="41"/>
      <c r="F76" s="40"/>
      <c r="G76" s="40"/>
      <c r="H76" s="40"/>
      <c r="I76" s="40"/>
    </row>
    <row r="77" spans="1:9" x14ac:dyDescent="0.25">
      <c r="A77" s="39" t="s">
        <v>47</v>
      </c>
      <c r="B77" s="39"/>
      <c r="C77" s="39"/>
      <c r="D77" s="39"/>
      <c r="E77" s="39"/>
      <c r="F77" s="40"/>
      <c r="G77" s="40"/>
      <c r="H77" s="40"/>
      <c r="I77" s="40"/>
    </row>
    <row r="78" spans="1:9" ht="63" x14ac:dyDescent="0.25">
      <c r="A78" s="7">
        <v>1</v>
      </c>
      <c r="B78" s="3" t="s">
        <v>48</v>
      </c>
      <c r="C78" s="4">
        <v>523.15</v>
      </c>
      <c r="D78" s="5"/>
      <c r="E78" s="7">
        <v>523.15</v>
      </c>
      <c r="F78" s="13">
        <v>3.2870599999999999</v>
      </c>
      <c r="G78" s="13">
        <f>C78+F78</f>
        <v>526.43705999999997</v>
      </c>
      <c r="H78" s="10"/>
      <c r="I78" s="10">
        <f>E78+F78</f>
        <v>526.43705999999997</v>
      </c>
    </row>
    <row r="79" spans="1:9" x14ac:dyDescent="0.25">
      <c r="A79" s="41" t="s">
        <v>49</v>
      </c>
      <c r="B79" s="41"/>
      <c r="C79" s="41"/>
      <c r="D79" s="41"/>
      <c r="E79" s="41"/>
      <c r="F79" s="40"/>
      <c r="G79" s="40"/>
      <c r="H79" s="40"/>
      <c r="I79" s="40"/>
    </row>
    <row r="80" spans="1:9" x14ac:dyDescent="0.25">
      <c r="A80" s="39" t="s">
        <v>50</v>
      </c>
      <c r="B80" s="39"/>
      <c r="C80" s="39"/>
      <c r="D80" s="39"/>
      <c r="E80" s="39"/>
      <c r="F80" s="40"/>
      <c r="G80" s="40"/>
      <c r="H80" s="40"/>
      <c r="I80" s="40"/>
    </row>
    <row r="81" spans="1:9" ht="31.5" x14ac:dyDescent="0.25">
      <c r="A81" s="7">
        <v>1</v>
      </c>
      <c r="B81" s="6" t="s">
        <v>51</v>
      </c>
      <c r="C81" s="4">
        <v>3987.9780000000001</v>
      </c>
      <c r="D81" s="5">
        <v>3987.9780000000001</v>
      </c>
      <c r="E81" s="7"/>
      <c r="F81" s="13">
        <v>-141.58014</v>
      </c>
      <c r="G81" s="13">
        <f>C81+F81</f>
        <v>3846.39786</v>
      </c>
      <c r="H81" s="10">
        <f>D81+F81</f>
        <v>3846.39786</v>
      </c>
      <c r="I81" s="10"/>
    </row>
    <row r="82" spans="1:9" s="24" customFormat="1" ht="94.5" x14ac:dyDescent="0.25">
      <c r="A82" s="19">
        <v>2</v>
      </c>
      <c r="B82" s="20" t="s">
        <v>70</v>
      </c>
      <c r="C82" s="21">
        <v>16902.754000000001</v>
      </c>
      <c r="D82" s="19">
        <v>16902.754000000001</v>
      </c>
      <c r="E82" s="19"/>
      <c r="F82" s="22">
        <v>-2739.056</v>
      </c>
      <c r="G82" s="22">
        <f>C82+F82</f>
        <v>14163.698</v>
      </c>
      <c r="H82" s="23">
        <f>D82+F82</f>
        <v>14163.698</v>
      </c>
      <c r="I82" s="23"/>
    </row>
    <row r="83" spans="1:9" ht="79.5" customHeight="1" x14ac:dyDescent="0.25">
      <c r="A83" s="7">
        <v>3</v>
      </c>
      <c r="B83" s="6" t="s">
        <v>57</v>
      </c>
      <c r="C83" s="4">
        <v>1108.6002000000001</v>
      </c>
      <c r="D83" s="5">
        <v>1108.6002000000001</v>
      </c>
      <c r="E83" s="7"/>
      <c r="F83" s="13"/>
      <c r="G83" s="13">
        <v>1108.6002000000001</v>
      </c>
      <c r="H83" s="10">
        <v>1108.6002000000001</v>
      </c>
      <c r="I83" s="10"/>
    </row>
    <row r="84" spans="1:9" ht="35.25" customHeight="1" x14ac:dyDescent="0.25">
      <c r="A84" s="7">
        <v>4</v>
      </c>
      <c r="B84" s="6" t="s">
        <v>59</v>
      </c>
      <c r="C84" s="4">
        <v>1355</v>
      </c>
      <c r="D84" s="5">
        <v>1355</v>
      </c>
      <c r="E84" s="7"/>
      <c r="F84" s="13">
        <v>-4.6234200000000003</v>
      </c>
      <c r="G84" s="13">
        <f>C84+F84</f>
        <v>1350.3765800000001</v>
      </c>
      <c r="H84" s="10">
        <f>D84+F84</f>
        <v>1350.3765800000001</v>
      </c>
      <c r="I84" s="10"/>
    </row>
    <row r="85" spans="1:9" ht="60.75" customHeight="1" x14ac:dyDescent="0.25">
      <c r="A85" s="7">
        <v>5</v>
      </c>
      <c r="B85" s="6" t="s">
        <v>65</v>
      </c>
      <c r="C85" s="4">
        <v>3458.614</v>
      </c>
      <c r="D85" s="5">
        <v>3458.614</v>
      </c>
      <c r="E85" s="7"/>
      <c r="F85" s="13">
        <v>-0.29099999999999998</v>
      </c>
      <c r="G85" s="13">
        <f>C85+F85</f>
        <v>3458.3229999999999</v>
      </c>
      <c r="H85" s="10">
        <f>D85+F85</f>
        <v>3458.3229999999999</v>
      </c>
      <c r="I85" s="10"/>
    </row>
    <row r="86" spans="1:9" x14ac:dyDescent="0.25">
      <c r="A86" s="39" t="s">
        <v>61</v>
      </c>
      <c r="B86" s="39"/>
      <c r="C86" s="39"/>
      <c r="D86" s="39"/>
      <c r="E86" s="39"/>
      <c r="F86" s="40"/>
      <c r="G86" s="40"/>
      <c r="H86" s="40"/>
      <c r="I86" s="40"/>
    </row>
    <row r="87" spans="1:9" ht="47.25" x14ac:dyDescent="0.25">
      <c r="A87" s="16">
        <v>1</v>
      </c>
      <c r="B87" s="6" t="s">
        <v>60</v>
      </c>
      <c r="C87" s="13">
        <v>838.82299999999998</v>
      </c>
      <c r="D87" s="10">
        <v>838.82299999999998</v>
      </c>
      <c r="E87" s="2"/>
      <c r="F87" s="13"/>
      <c r="G87" s="13">
        <v>838.82299999999998</v>
      </c>
      <c r="H87" s="10">
        <v>838.82299999999998</v>
      </c>
      <c r="I87" s="10"/>
    </row>
    <row r="88" spans="1:9" s="18" customFormat="1" x14ac:dyDescent="0.25">
      <c r="A88" s="10">
        <v>2</v>
      </c>
      <c r="B88" s="17" t="s">
        <v>62</v>
      </c>
      <c r="C88" s="13">
        <v>1040.43</v>
      </c>
      <c r="D88" s="10">
        <v>1040.43</v>
      </c>
      <c r="E88" s="17"/>
      <c r="F88" s="13"/>
      <c r="G88" s="13">
        <v>1040.43</v>
      </c>
      <c r="H88" s="10">
        <v>1040.43</v>
      </c>
      <c r="I88" s="10"/>
    </row>
    <row r="89" spans="1:9" ht="63" x14ac:dyDescent="0.25">
      <c r="A89" s="25">
        <v>3</v>
      </c>
      <c r="B89" s="6" t="s">
        <v>65</v>
      </c>
      <c r="C89" s="13">
        <v>2350</v>
      </c>
      <c r="D89" s="10">
        <v>2350</v>
      </c>
      <c r="E89" s="26"/>
      <c r="F89" s="13">
        <v>-10</v>
      </c>
      <c r="G89" s="13">
        <f>C89+F89</f>
        <v>2340</v>
      </c>
      <c r="H89" s="10">
        <f>D89+F89</f>
        <v>2340</v>
      </c>
      <c r="I89" s="10"/>
    </row>
    <row r="90" spans="1:9" x14ac:dyDescent="0.25">
      <c r="A90" s="52" t="s">
        <v>75</v>
      </c>
      <c r="B90" s="53"/>
      <c r="C90" s="53"/>
      <c r="D90" s="53"/>
      <c r="E90" s="53"/>
      <c r="F90" s="53"/>
      <c r="G90" s="53"/>
      <c r="H90" s="53"/>
      <c r="I90" s="54"/>
    </row>
    <row r="91" spans="1:9" ht="47.25" x14ac:dyDescent="0.25">
      <c r="A91" s="35">
        <v>1</v>
      </c>
      <c r="B91" s="6" t="s">
        <v>60</v>
      </c>
      <c r="C91" s="13">
        <v>260</v>
      </c>
      <c r="D91" s="10">
        <v>260</v>
      </c>
      <c r="E91" s="10"/>
      <c r="F91" s="13">
        <v>-260</v>
      </c>
      <c r="G91" s="13">
        <f>C91+F91</f>
        <v>0</v>
      </c>
      <c r="H91" s="10">
        <f>D91+F91</f>
        <v>0</v>
      </c>
      <c r="I91" s="10"/>
    </row>
  </sheetData>
  <mergeCells count="39">
    <mergeCell ref="A58:I58"/>
    <mergeCell ref="A35:I35"/>
    <mergeCell ref="A37:I37"/>
    <mergeCell ref="A66:I66"/>
    <mergeCell ref="A38:I38"/>
    <mergeCell ref="A44:I44"/>
    <mergeCell ref="A50:I50"/>
    <mergeCell ref="A55:I55"/>
    <mergeCell ref="A56:I56"/>
    <mergeCell ref="A90:I90"/>
    <mergeCell ref="A76:I76"/>
    <mergeCell ref="A77:I77"/>
    <mergeCell ref="A79:I79"/>
    <mergeCell ref="A80:I80"/>
    <mergeCell ref="A86:I86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10:I10"/>
    <mergeCell ref="A11:I11"/>
    <mergeCell ref="A14:I14"/>
    <mergeCell ref="A31:H31"/>
    <mergeCell ref="A33:I33"/>
    <mergeCell ref="A20:I20"/>
    <mergeCell ref="A21:I21"/>
    <mergeCell ref="A26:I26"/>
    <mergeCell ref="A18:I18"/>
    <mergeCell ref="A71:I71"/>
    <mergeCell ref="A73:I73"/>
    <mergeCell ref="A74:I74"/>
    <mergeCell ref="A59:I59"/>
    <mergeCell ref="A61:I61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2024-11-26T06:50:30Z</cp:lastPrinted>
  <dcterms:created xsi:type="dcterms:W3CDTF">2024-02-07T12:13:39Z</dcterms:created>
  <dcterms:modified xsi:type="dcterms:W3CDTF">2024-12-04T08:34:43Z</dcterms:modified>
</cp:coreProperties>
</file>