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85E4538-39C8-4741-A280-4B6C741F3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43" i="1"/>
  <c r="F18" i="1" l="1"/>
  <c r="F12" i="1" l="1"/>
  <c r="E36" i="1"/>
  <c r="D47" i="1" l="1"/>
  <c r="F41" i="1" l="1"/>
  <c r="E35" i="1"/>
  <c r="E38" i="1" l="1"/>
  <c r="F42" i="1" l="1"/>
  <c r="F24" i="1"/>
  <c r="F21" i="1"/>
  <c r="F20" i="1"/>
  <c r="F19" i="1"/>
  <c r="F13" i="1"/>
  <c r="F10" i="1"/>
  <c r="E39" i="1" l="1"/>
  <c r="D39" i="1" l="1"/>
  <c r="D38" i="1"/>
  <c r="E17" i="1" l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<sst xmlns="http://schemas.openxmlformats.org/spreadsheetml/2006/main" count="97" uniqueCount="97">
  <si>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</si>
  <si>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</si>
  <si>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</si>
  <si>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</si>
  <si>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</si>
  <si>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</si>
  <si>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</si>
  <si>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</si>
  <si>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</si>
  <si>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</si>
  <si>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</si>
  <si>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</si>
  <si>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</si>
  <si>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</si>
  <si>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</si>
  <si>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</si>
  <si>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</si>
  <si>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</si>
  <si>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</si>
  <si>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</si>
  <si>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</si>
  <si>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</si>
  <si>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</si>
  <si>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</si>
  <si>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</si>
  <si>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</si>
  <si>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</si>
  <si>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</si>
  <si>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</si>
  <si>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</si>
  <si>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</si>
  <si>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</si>
  <si>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</si>
  <si>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</si>
  <si>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</si>
  <si>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</si>
  <si>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</si>
  <si>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</si>
  <si>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</si>
  <si>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</si>
  <si>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</si>
  <si>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</si>
  <si>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</si>
  <si>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</si>
  <si>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</si>
  <si>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</si>
  <si>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</si>
  <si>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</si>
  <si>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</si>
  <si>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</si>
  <si>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</si>
  <si>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</si>
  <si>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</si>
  <si>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</si>
  <si>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</si>
  <si>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</si>
  <si>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</si>
  <si>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</si>
  <si>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</si>
  <si>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</si>
  <si>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</si>
  <si>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</si>
  <si>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</si>
  <si>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</si>
  <si>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</si>
  <si>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</si>
  <si>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</si>
  <si>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</si>
  <si>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</si>
  <si>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</si>
  <si>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</si>
  <si>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</si>
  <si>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</si>
  <si>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</si>
  <si>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</si>
  <si>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</si>
  <si>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</si>
  <si>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</si>
  <si>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</si>
  <si>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</si>
  <si>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</si>
  <si>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</si>
  <si>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</si>
  <si>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</si>
  <si>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</si>
  <si>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</si>
  <si>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</si>
  <si>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</si>
  <si>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</si>
  <si>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</si>
  <si>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</si>
  <si>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</si>
  <si>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</si>
  <si>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</si>
  <si>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</si>
  <si>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 xml:space="preserve">від 11.10.2022 р. № ______________   )     </t>
  </si>
  <si>
    <t>844-34-08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</si>
</sst>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view="pageBreakPreview" zoomScale="63" zoomScaleNormal="63" zoomScaleSheetLayoutView="63" zoomScalePageLayoutView="49" workbookViewId="0">
      <selection activeCell="H8" sqref="H8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95</v>
      </c>
      <c r="E5" s="57" t="s">
        <v>96</v>
      </c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401086.66448000004</v>
      </c>
      <c r="E8" s="6">
        <f>E9+E17+E40+E49</f>
        <v>175580</v>
      </c>
      <c r="F8" s="6">
        <f>F9+F17+F40+F49</f>
        <v>225506.66448000001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3278</v>
      </c>
      <c r="E9" s="10">
        <f>E10+E11+E12+E13+E14+E15+E16</f>
        <v>0</v>
      </c>
      <c r="F9" s="10">
        <f>F10+F11+F12+F13+F14+F15+F16</f>
        <v>3278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3278</v>
      </c>
      <c r="E12" s="17"/>
      <c r="F12" s="18">
        <f>1478+1800</f>
        <v>3278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235849.16985000001</v>
      </c>
      <c r="E17" s="21">
        <f>E18+E19+E20+E21+E22+E23+E24+E25+E26+E27+E28+E33+E34+E35+E36+E37+E39+E38</f>
        <v>175580</v>
      </c>
      <c r="F17" s="21">
        <f>F18+F19+F20+F21+F22+F23+F24+F25+F26+F27+F28+F33+F34+F35+F36+F37</f>
        <v>60269.169850000006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45558.494850000003</v>
      </c>
      <c r="E18" s="22"/>
      <c r="F18" s="14">
        <f>71481.132+11434.56285-11357.2-10000-27000-15000-3000+29000</f>
        <v>45558.494850000003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1218</v>
      </c>
      <c r="E19" s="19"/>
      <c r="F19" s="18">
        <f>9218-8000</f>
        <v>1218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1404</v>
      </c>
      <c r="E24" s="17"/>
      <c r="F24" s="18">
        <f>16378-14974</f>
        <v>1404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5" customHeight="1" x14ac:dyDescent="0.3">
      <c r="B35" s="15" t="s">
        <v>45</v>
      </c>
      <c r="C35" s="56" t="s">
        <v>93</v>
      </c>
      <c r="D35" s="16">
        <f t="shared" si="0"/>
        <v>7400</v>
      </c>
      <c r="E35" s="30">
        <f>6400+300+700</f>
        <v>7400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166500</v>
      </c>
      <c r="E36" s="29">
        <f>135000+8300+10400+1500+4300+7000</f>
        <v>166500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151959.49463</v>
      </c>
      <c r="E40" s="31"/>
      <c r="F40" s="21">
        <f>F41+F42+F43+F44+F45+F46+F48</f>
        <v>151959.49463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9000</v>
      </c>
      <c r="E41" s="22"/>
      <c r="F41" s="14">
        <f>10000-1000</f>
        <v>9000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100</v>
      </c>
      <c r="E43" s="19"/>
      <c r="F43" s="18">
        <f>830-100-630</f>
        <v>100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4400</v>
      </c>
      <c r="E44" s="19"/>
      <c r="F44" s="18">
        <v>4400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137909.49463</v>
      </c>
      <c r="E46" s="19"/>
      <c r="F46" s="18">
        <f>80500+73629.49463+20000+650+2000-10000+10000-40700+3000-1800+630</f>
        <v>137909.49463</v>
      </c>
    </row>
    <row r="47" spans="2:6" ht="39" customHeight="1" thickBot="1" x14ac:dyDescent="0.35">
      <c r="B47" s="25" t="s">
        <v>66</v>
      </c>
      <c r="C47" s="48" t="s">
        <v>67</v>
      </c>
      <c r="D47" s="32">
        <f t="shared" ref="D47" si="2">E47+F47</f>
        <v>0</v>
      </c>
      <c r="E47" s="33"/>
      <c r="F47" s="26">
        <v>0</v>
      </c>
    </row>
    <row r="48" spans="2:6" ht="24" hidden="1" customHeight="1" thickBot="1" x14ac:dyDescent="0.35">
      <c r="B48" s="25" t="s">
        <v>94</v>
      </c>
      <c r="C48" s="48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10000</v>
      </c>
      <c r="E49" s="31"/>
      <c r="F49" s="21">
        <f>F50+F51+F52+F53+F54</f>
        <v>10000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10000</v>
      </c>
      <c r="E54" s="42"/>
      <c r="F54" s="43">
        <v>10000</v>
      </c>
    </row>
    <row r="55" spans="2:6" ht="18.75" x14ac:dyDescent="0.3">
      <c r="B55" s="1"/>
      <c r="C55" s="1" t="s">
        <v>88</v>
      </c>
      <c r="D55" s="1"/>
      <c r="E55" s="1" t="s">
        <v>89</v>
      </c>
      <c r="F55" s="1"/>
    </row>
    <row r="56" spans="2:6" ht="18.75" x14ac:dyDescent="0.3">
      <c r="B56" s="1"/>
      <c r="C56" s="1"/>
      <c r="D56" s="1"/>
      <c r="E56" s="1"/>
      <c r="F56" s="44"/>
    </row>
    <row r="62" spans="2:6" ht="15.75" x14ac:dyDescent="0.25">
      <c r="C62" s="59"/>
      <c r="D62" s="59"/>
      <c r="E62" s="59"/>
    </row>
  </sheetData>
  <mergeCells count="4">
    <mergeCell ref="C62:E62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verticalDpi="0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2022-10-11T12:51:17Z</dcterms:modified>
</cp:coreProperties>
</file>