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1110" yWindow="1110" windowWidth="20730" windowHeight="10755"/>
  </bookViews>
  <sheets>
    <sheet name="ПРОГРАМ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/>
  <c r="C50" l="1"/>
  <c r="C49"/>
  <c r="C48"/>
  <c r="C47"/>
  <c r="C46"/>
  <c r="E45"/>
  <c r="C45" s="1"/>
  <c r="C44"/>
  <c r="C43"/>
  <c r="C42"/>
  <c r="C41"/>
  <c r="C40"/>
  <c r="C39"/>
  <c r="C38"/>
  <c r="D36"/>
  <c r="C36" s="1"/>
  <c r="C35"/>
  <c r="C34"/>
  <c r="C33"/>
  <c r="C29"/>
  <c r="C28"/>
  <c r="C27"/>
  <c r="C26"/>
  <c r="C25"/>
  <c r="C24"/>
  <c r="C23"/>
  <c r="C22"/>
  <c r="C21"/>
  <c r="C20"/>
  <c r="C19"/>
  <c r="E18"/>
  <c r="C18" s="1"/>
  <c r="C17"/>
  <c r="E16"/>
  <c r="C16" s="1"/>
  <c r="D15"/>
  <c r="C14"/>
  <c r="C13"/>
  <c r="C12"/>
  <c r="C11"/>
  <c r="C10"/>
  <c r="C9"/>
  <c r="C8"/>
  <c r="E7"/>
  <c r="D7"/>
  <c r="E37" l="1"/>
  <c r="C37" s="1"/>
  <c r="E15"/>
  <c r="C15" s="1"/>
  <c r="C7"/>
  <c r="D6"/>
  <c r="C6" l="1"/>
  <c r="E6"/>
</calcChain>
</file>

<file path=xl/sharedStrings.xml><?xml version="1.0" encoding="utf-8"?>
<sst xmlns="http://schemas.openxmlformats.org/spreadsheetml/2006/main" count="95" uniqueCount="94">
  <si>
    <t>Додаток 1</t>
  </si>
  <si>
    <t>до рішення Броварської міської ради Київської області</t>
  </si>
  <si>
    <t xml:space="preserve">від _______________ № __________________        </t>
  </si>
  <si>
    <t>Заходи реалізації програми</t>
  </si>
  <si>
    <t>обсяг фінансування програми 2021 рік  (тис.грн.)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</si>
  <si>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</si>
  <si>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</si>
  <si>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</si>
  <si>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</si>
  <si>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</si>
  <si>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</si>
  <si>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</si>
  <si>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</si>
  <si>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</si>
  <si>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</si>
  <si>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</si>
  <si>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</si>
  <si>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</si>
  <si>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</si>
  <si>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</si>
  <si>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</si>
  <si>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</si>
  <si>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</si>
  <si>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</si>
  <si>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</si>
  <si>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</si>
  <si>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</si>
  <si>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</si>
  <si>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</si>
  <si>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</si>
  <si>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</si>
  <si>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</si>
  <si>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</si>
  <si>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</si>
  <si>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</si>
  <si>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</si>
  <si>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</si>
  <si>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</si>
  <si>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</si>
  <si>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</si>
  <si>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</si>
  <si>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</si>
  <si>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</si>
  <si>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</si>
  <si>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</si>
  <si>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Концепція розвитку пасажирського транспорту в місті Бровари</t>
  </si>
  <si>
    <t>1.2.11.</t>
  </si>
  <si>
    <t>Розробка схем організації дорожнього руху громадського транспорту в м.Бровари</t>
  </si>
  <si>
    <t>1.2.12.</t>
  </si>
  <si>
    <t>Улаштування посадкових майданчиків на зупинках міського громадського транспорту</t>
  </si>
  <si>
    <t>1.2.13.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</si>
  <si>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</si>
  <si>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>1.2.14.</t>
  </si>
  <si>
    <t>Продовження Додатку 1</t>
  </si>
  <si>
    <t>1.2.15.</t>
  </si>
  <si>
    <t>КП "Бровари - Благоустрій" благоустрій міста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</si>
  <si>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</si>
  <si>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</si>
  <si>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</si>
  <si>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</si>
  <si>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1.2.19.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</si>
  <si>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</si>
  <si>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</si>
  <si>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</si>
  <si>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</si>
  <si>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</si>
  <si>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</si>
  <si>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</si>
  <si>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</si>
  <si>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</si>
  <si>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</si>
  <si>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</si>
  <si>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</si>
  <si>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</si>
  <si>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</si>
  <si>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</si>
  <si>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</si>
  <si>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</si>
  <si>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</si>
  <si>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</si>
  <si>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</si>
  <si>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</si>
  <si>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</si>
  <si>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</si>
  <si>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</si>
  <si>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</si>
  <si>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</si>
  <si>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</si>
  <si>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</si>
  <si>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Міський голова</t>
  </si>
  <si>
    <t>Ігор САПОЖКО</t>
  </si>
  <si>
    <t>СКП "Броварська ритуальна служба" утримання та охорона кладовищ, доставка до моргу та поховання невідомих</t>
  </si>
  <si>
    <t>від 12.02.2021 р.</t>
  </si>
  <si>
    <t xml:space="preserve"> № 17-02-08      </t>
  </si>
</sst>
</file>

<file path=xl/styles.xml><?xml version="1.0" encoding="utf-8"?>
<styleSheet xmlns="http://schemas.openxmlformats.org/spreadsheetml/2006/main">
  <numFmts count="1">
    <numFmt numFmtId="164" formatCode="0.00000"/>
  </numFmts>
  <fonts count="5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0" fontId="1" fillId="0" borderId="8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0" fontId="1" fillId="0" borderId="12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6" xfId="0" applyFont="1" applyBorder="1"/>
    <xf numFmtId="0" fontId="1" fillId="0" borderId="0" xfId="0" applyFont="1" applyAlignment="1">
      <alignment wrapText="1"/>
    </xf>
    <xf numFmtId="4" fontId="2" fillId="0" borderId="17" xfId="0" applyNumberFormat="1" applyFont="1" applyBorder="1"/>
    <xf numFmtId="4" fontId="1" fillId="0" borderId="18" xfId="0" applyNumberFormat="1" applyFont="1" applyBorder="1"/>
    <xf numFmtId="4" fontId="1" fillId="0" borderId="0" xfId="0" applyNumberFormat="1" applyFont="1"/>
    <xf numFmtId="4" fontId="2" fillId="0" borderId="0" xfId="0" applyNumberFormat="1" applyFont="1"/>
    <xf numFmtId="0" fontId="1" fillId="0" borderId="8" xfId="0" applyFont="1" applyBorder="1" applyAlignment="1">
      <alignment wrapText="1"/>
    </xf>
    <xf numFmtId="4" fontId="1" fillId="0" borderId="8" xfId="0" applyNumberFormat="1" applyFont="1" applyBorder="1"/>
    <xf numFmtId="4" fontId="2" fillId="0" borderId="8" xfId="0" applyNumberFormat="1" applyFont="1" applyBorder="1"/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0" fontId="1" fillId="0" borderId="21" xfId="0" applyFont="1" applyBorder="1"/>
    <xf numFmtId="4" fontId="2" fillId="0" borderId="22" xfId="0" applyNumberFormat="1" applyFont="1" applyBorder="1"/>
    <xf numFmtId="4" fontId="3" fillId="0" borderId="23" xfId="0" applyNumberFormat="1" applyFont="1" applyBorder="1"/>
    <xf numFmtId="0" fontId="1" fillId="0" borderId="24" xfId="0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5" xfId="0" applyFont="1" applyBorder="1"/>
    <xf numFmtId="0" fontId="1" fillId="0" borderId="26" xfId="0" applyFont="1" applyBorder="1" applyAlignment="1">
      <alignment wrapText="1"/>
    </xf>
    <xf numFmtId="4" fontId="1" fillId="0" borderId="25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0" fontId="1" fillId="0" borderId="29" xfId="0" applyFont="1" applyBorder="1"/>
    <xf numFmtId="0" fontId="1" fillId="0" borderId="30" xfId="0" applyFont="1" applyBorder="1" applyAlignment="1">
      <alignment wrapText="1"/>
    </xf>
    <xf numFmtId="4" fontId="1" fillId="0" borderId="29" xfId="0" applyNumberFormat="1" applyFont="1" applyBorder="1"/>
    <xf numFmtId="4" fontId="1" fillId="0" borderId="31" xfId="0" applyNumberFormat="1" applyFont="1" applyBorder="1"/>
    <xf numFmtId="4" fontId="1" fillId="0" borderId="32" xfId="0" applyNumberFormat="1" applyFont="1" applyBorder="1"/>
    <xf numFmtId="164" fontId="1" fillId="0" borderId="0" xfId="0" applyNumberFormat="1" applyFont="1"/>
    <xf numFmtId="0" fontId="1" fillId="0" borderId="5" xfId="0" applyFont="1" applyBorder="1" applyAlignment="1">
      <alignment wrapText="1"/>
    </xf>
    <xf numFmtId="2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4"/>
  <sheetViews>
    <sheetView tabSelected="1" view="pageBreakPreview" zoomScale="60" zoomScaleNormal="63" workbookViewId="0">
      <selection activeCell="E3" sqref="E3"/>
    </sheetView>
  </sheetViews>
  <sheetFormatPr defaultRowHeight="15"/>
  <cols>
    <col min="2" max="2" width="100" customWidth="1"/>
    <col min="3" max="3" width="22.28515625" customWidth="1"/>
    <col min="4" max="4" width="23.7109375" customWidth="1"/>
    <col min="5" max="5" width="26.5703125" customWidth="1"/>
  </cols>
  <sheetData>
    <row r="1" spans="1:5" ht="18.75">
      <c r="A1" s="1"/>
      <c r="B1" s="1"/>
      <c r="C1" s="1"/>
      <c r="D1" s="1"/>
      <c r="E1" s="1" t="s">
        <v>0</v>
      </c>
    </row>
    <row r="2" spans="1:5" ht="18.75">
      <c r="A2" s="1"/>
      <c r="B2" s="1"/>
      <c r="C2" s="1"/>
      <c r="D2" s="1"/>
      <c r="E2" s="2" t="s">
        <v>1</v>
      </c>
    </row>
    <row r="3" spans="1:5" ht="18.75">
      <c r="A3" s="1"/>
      <c r="B3" s="1"/>
      <c r="C3" s="1" t="s">
        <v>92</v>
      </c>
      <c r="D3" s="1"/>
      <c r="E3" s="2" t="s">
        <v>93</v>
      </c>
    </row>
    <row r="4" spans="1:5" ht="19.5" thickBot="1">
      <c r="A4" s="1"/>
      <c r="B4" s="1"/>
      <c r="C4" s="1"/>
      <c r="D4" s="1"/>
      <c r="E4" s="1"/>
    </row>
    <row r="5" spans="1:5" ht="75.75" thickBot="1">
      <c r="A5" s="3"/>
      <c r="B5" s="4" t="s">
        <v>3</v>
      </c>
      <c r="C5" s="5" t="s">
        <v>4</v>
      </c>
      <c r="D5" s="3" t="s">
        <v>5</v>
      </c>
      <c r="E5" s="6" t="s">
        <v>6</v>
      </c>
    </row>
    <row r="6" spans="1:5" ht="22.9" customHeight="1" thickBot="1">
      <c r="A6" s="3"/>
      <c r="B6" s="4" t="s">
        <v>7</v>
      </c>
      <c r="C6" s="7">
        <f>C7+C15+C37+C45</f>
        <v>337431.1</v>
      </c>
      <c r="D6" s="7">
        <f>D7+D15+D37+D45</f>
        <v>88857.1</v>
      </c>
      <c r="E6" s="7">
        <f>E7+E15+E37+E45</f>
        <v>248574</v>
      </c>
    </row>
    <row r="7" spans="1:5" ht="22.9" customHeight="1" thickBot="1">
      <c r="A7" s="8" t="s">
        <v>8</v>
      </c>
      <c r="B7" s="9" t="s">
        <v>9</v>
      </c>
      <c r="C7" s="10">
        <f>D7+E7</f>
        <v>4700</v>
      </c>
      <c r="D7" s="11">
        <f>D8+D9+D10+D11+D12+D13+D14</f>
        <v>0</v>
      </c>
      <c r="E7" s="11">
        <f>E8+E9+E10+E11+E12+E13+E14</f>
        <v>4700</v>
      </c>
    </row>
    <row r="8" spans="1:5" ht="19.899999999999999" customHeight="1">
      <c r="A8" s="12" t="s">
        <v>10</v>
      </c>
      <c r="B8" s="13" t="s">
        <v>11</v>
      </c>
      <c r="C8" s="14">
        <f>D8+E8</f>
        <v>4700</v>
      </c>
      <c r="D8" s="15"/>
      <c r="E8" s="16">
        <v>4700</v>
      </c>
    </row>
    <row r="9" spans="1:5" ht="21" customHeight="1">
      <c r="A9" s="17" t="s">
        <v>12</v>
      </c>
      <c r="B9" s="18" t="s">
        <v>13</v>
      </c>
      <c r="C9" s="19">
        <f t="shared" ref="C9:C50" si="0">D9+E9</f>
        <v>0</v>
      </c>
      <c r="D9" s="20"/>
      <c r="E9" s="21">
        <v>0</v>
      </c>
    </row>
    <row r="10" spans="1:5" ht="19.149999999999999" customHeight="1">
      <c r="A10" s="17" t="s">
        <v>14</v>
      </c>
      <c r="B10" s="18" t="s">
        <v>15</v>
      </c>
      <c r="C10" s="19">
        <f t="shared" si="0"/>
        <v>0</v>
      </c>
      <c r="D10" s="20"/>
      <c r="E10" s="21">
        <v>0</v>
      </c>
    </row>
    <row r="11" spans="1:5" ht="21" customHeight="1">
      <c r="A11" s="17" t="s">
        <v>16</v>
      </c>
      <c r="B11" s="18" t="s">
        <v>17</v>
      </c>
      <c r="C11" s="19">
        <f t="shared" si="0"/>
        <v>0</v>
      </c>
      <c r="D11" s="20"/>
      <c r="E11" s="21">
        <v>0</v>
      </c>
    </row>
    <row r="12" spans="1:5" ht="21" customHeight="1">
      <c r="A12" s="17" t="s">
        <v>18</v>
      </c>
      <c r="B12" s="18" t="s">
        <v>19</v>
      </c>
      <c r="C12" s="19">
        <f t="shared" si="0"/>
        <v>0</v>
      </c>
      <c r="D12" s="20"/>
      <c r="E12" s="21">
        <v>0</v>
      </c>
    </row>
    <row r="13" spans="1:5" ht="19.149999999999999" customHeight="1">
      <c r="A13" s="17" t="s">
        <v>20</v>
      </c>
      <c r="B13" s="18" t="s">
        <v>21</v>
      </c>
      <c r="C13" s="19">
        <f t="shared" si="0"/>
        <v>0</v>
      </c>
      <c r="D13" s="22"/>
      <c r="E13" s="21">
        <v>0</v>
      </c>
    </row>
    <row r="14" spans="1:5" ht="22.15" customHeight="1" thickBot="1">
      <c r="A14" s="17" t="s">
        <v>22</v>
      </c>
      <c r="B14" s="23" t="s">
        <v>23</v>
      </c>
      <c r="C14" s="19">
        <f t="shared" si="0"/>
        <v>0</v>
      </c>
      <c r="D14" s="22"/>
      <c r="E14" s="21">
        <v>0</v>
      </c>
    </row>
    <row r="15" spans="1:5" ht="19.149999999999999" customHeight="1" thickBot="1">
      <c r="A15" s="3" t="s">
        <v>24</v>
      </c>
      <c r="B15" s="4" t="s">
        <v>25</v>
      </c>
      <c r="C15" s="7">
        <f t="shared" si="0"/>
        <v>145145.60000000001</v>
      </c>
      <c r="D15" s="24">
        <f>D16+D17+D18+D19+D20+D21+D22+D23+D24+D25+D26+D27+D28+D29+D33+D34+D35</f>
        <v>88857.1</v>
      </c>
      <c r="E15" s="24">
        <f>E16+E17+E18+E19+E20+E21+E22+E23+E24+E25+E26+E27+E28+E29+E33+E34</f>
        <v>56288.5</v>
      </c>
    </row>
    <row r="16" spans="1:5" ht="24" customHeight="1">
      <c r="A16" s="12" t="s">
        <v>26</v>
      </c>
      <c r="B16" s="13" t="s">
        <v>27</v>
      </c>
      <c r="C16" s="14">
        <f t="shared" si="0"/>
        <v>23378.5</v>
      </c>
      <c r="D16" s="25"/>
      <c r="E16" s="16">
        <f>23378.5</f>
        <v>23378.5</v>
      </c>
    </row>
    <row r="17" spans="1:5" ht="21" customHeight="1">
      <c r="A17" s="17" t="s">
        <v>28</v>
      </c>
      <c r="B17" s="18" t="s">
        <v>29</v>
      </c>
      <c r="C17" s="19">
        <f t="shared" si="0"/>
        <v>1050</v>
      </c>
      <c r="D17" s="22"/>
      <c r="E17" s="21">
        <v>1050</v>
      </c>
    </row>
    <row r="18" spans="1:5" ht="21" customHeight="1">
      <c r="A18" s="17" t="s">
        <v>30</v>
      </c>
      <c r="B18" s="18" t="s">
        <v>31</v>
      </c>
      <c r="C18" s="19">
        <f t="shared" si="0"/>
        <v>15000</v>
      </c>
      <c r="D18" s="22"/>
      <c r="E18" s="21">
        <f>1500+13500</f>
        <v>15000</v>
      </c>
    </row>
    <row r="19" spans="1:5" ht="36" customHeight="1">
      <c r="A19" s="17" t="s">
        <v>32</v>
      </c>
      <c r="B19" s="23" t="s">
        <v>33</v>
      </c>
      <c r="C19" s="19">
        <f t="shared" si="0"/>
        <v>6100</v>
      </c>
      <c r="D19" s="22"/>
      <c r="E19" s="21">
        <v>6100</v>
      </c>
    </row>
    <row r="20" spans="1:5" ht="37.15" customHeight="1">
      <c r="A20" s="17" t="s">
        <v>34</v>
      </c>
      <c r="B20" s="23" t="s">
        <v>35</v>
      </c>
      <c r="C20" s="19">
        <f t="shared" si="0"/>
        <v>760</v>
      </c>
      <c r="D20" s="22"/>
      <c r="E20" s="21">
        <v>760</v>
      </c>
    </row>
    <row r="21" spans="1:5" ht="25.15" customHeight="1">
      <c r="A21" s="17" t="s">
        <v>36</v>
      </c>
      <c r="B21" s="18" t="s">
        <v>37</v>
      </c>
      <c r="C21" s="19">
        <f t="shared" si="0"/>
        <v>0</v>
      </c>
      <c r="D21" s="20"/>
      <c r="E21" s="21">
        <v>0</v>
      </c>
    </row>
    <row r="22" spans="1:5" ht="22.15" customHeight="1">
      <c r="A22" s="17" t="s">
        <v>38</v>
      </c>
      <c r="B22" s="18" t="s">
        <v>39</v>
      </c>
      <c r="C22" s="19">
        <f t="shared" si="0"/>
        <v>10000</v>
      </c>
      <c r="D22" s="20"/>
      <c r="E22" s="21">
        <v>10000</v>
      </c>
    </row>
    <row r="23" spans="1:5" ht="19.899999999999999" customHeight="1">
      <c r="A23" s="17" t="s">
        <v>40</v>
      </c>
      <c r="B23" s="23" t="s">
        <v>41</v>
      </c>
      <c r="C23" s="19">
        <f t="shared" si="0"/>
        <v>0</v>
      </c>
      <c r="D23" s="26"/>
      <c r="E23" s="21">
        <v>0</v>
      </c>
    </row>
    <row r="24" spans="1:5" ht="22.9" customHeight="1">
      <c r="A24" s="17" t="s">
        <v>42</v>
      </c>
      <c r="B24" s="23" t="s">
        <v>43</v>
      </c>
      <c r="C24" s="19">
        <f t="shared" si="0"/>
        <v>0</v>
      </c>
      <c r="D24" s="26"/>
      <c r="E24" s="21">
        <v>0</v>
      </c>
    </row>
    <row r="25" spans="1:5" ht="22.15" customHeight="1">
      <c r="A25" s="17" t="s">
        <v>44</v>
      </c>
      <c r="B25" s="23" t="s">
        <v>45</v>
      </c>
      <c r="C25" s="19">
        <f t="shared" si="0"/>
        <v>0</v>
      </c>
      <c r="D25" s="26"/>
      <c r="E25" s="21">
        <v>0</v>
      </c>
    </row>
    <row r="26" spans="1:5" ht="19.149999999999999" customHeight="1">
      <c r="A26" s="17" t="s">
        <v>46</v>
      </c>
      <c r="B26" s="23" t="s">
        <v>47</v>
      </c>
      <c r="C26" s="19">
        <f t="shared" si="0"/>
        <v>0</v>
      </c>
      <c r="D26" s="26"/>
      <c r="E26" s="21">
        <v>0</v>
      </c>
    </row>
    <row r="27" spans="1:5" ht="22.15" customHeight="1">
      <c r="A27" s="17" t="s">
        <v>48</v>
      </c>
      <c r="B27" s="27" t="s">
        <v>49</v>
      </c>
      <c r="C27" s="19">
        <f t="shared" si="0"/>
        <v>0</v>
      </c>
      <c r="D27" s="26"/>
      <c r="E27" s="21">
        <v>0</v>
      </c>
    </row>
    <row r="28" spans="1:5" ht="54" customHeight="1">
      <c r="A28" s="17" t="s">
        <v>50</v>
      </c>
      <c r="B28" s="28" t="s">
        <v>51</v>
      </c>
      <c r="C28" s="19">
        <f t="shared" si="0"/>
        <v>100</v>
      </c>
      <c r="D28" s="26">
        <v>100</v>
      </c>
      <c r="E28" s="21">
        <v>0</v>
      </c>
    </row>
    <row r="29" spans="1:5" ht="40.15" customHeight="1">
      <c r="A29" s="29" t="s">
        <v>52</v>
      </c>
      <c r="B29" s="30" t="s">
        <v>91</v>
      </c>
      <c r="C29" s="19">
        <f t="shared" si="0"/>
        <v>4000</v>
      </c>
      <c r="D29" s="31">
        <v>4000</v>
      </c>
      <c r="E29" s="32">
        <v>0</v>
      </c>
    </row>
    <row r="30" spans="1:5" ht="19.899999999999999" customHeight="1">
      <c r="A30" s="1"/>
      <c r="B30" s="30"/>
      <c r="C30" s="33"/>
      <c r="D30" s="1" t="s">
        <v>53</v>
      </c>
      <c r="E30" s="1"/>
    </row>
    <row r="31" spans="1:5" ht="22.15" customHeight="1">
      <c r="A31" s="1"/>
      <c r="B31" s="30"/>
      <c r="C31" s="33"/>
      <c r="D31" s="34"/>
      <c r="E31" s="2" t="s">
        <v>1</v>
      </c>
    </row>
    <row r="32" spans="1:5" ht="18" customHeight="1">
      <c r="A32" s="13"/>
      <c r="B32" s="35"/>
      <c r="C32" s="36"/>
      <c r="D32" s="37"/>
      <c r="E32" s="2" t="s">
        <v>2</v>
      </c>
    </row>
    <row r="33" spans="1:5" ht="30.2" customHeight="1">
      <c r="A33" s="12" t="s">
        <v>54</v>
      </c>
      <c r="B33" s="38" t="s">
        <v>55</v>
      </c>
      <c r="C33" s="19">
        <f t="shared" si="0"/>
        <v>83957.1</v>
      </c>
      <c r="D33" s="39">
        <v>83957.1</v>
      </c>
      <c r="E33" s="21">
        <v>0</v>
      </c>
    </row>
    <row r="34" spans="1:5" ht="34.9" customHeight="1">
      <c r="A34" s="17" t="s">
        <v>56</v>
      </c>
      <c r="B34" s="38" t="s">
        <v>57</v>
      </c>
      <c r="C34" s="19">
        <f t="shared" si="0"/>
        <v>500</v>
      </c>
      <c r="D34" s="26">
        <v>500</v>
      </c>
      <c r="E34" s="16">
        <v>0</v>
      </c>
    </row>
    <row r="35" spans="1:5" ht="37.15" customHeight="1" thickBot="1">
      <c r="A35" s="17" t="s">
        <v>58</v>
      </c>
      <c r="B35" s="23" t="s">
        <v>59</v>
      </c>
      <c r="C35" s="19">
        <f t="shared" si="0"/>
        <v>300</v>
      </c>
      <c r="D35" s="40">
        <v>300</v>
      </c>
      <c r="E35" s="16">
        <v>0</v>
      </c>
    </row>
    <row r="36" spans="1:5" ht="1.1499999999999999" hidden="1" customHeight="1" thickBot="1">
      <c r="A36" s="41" t="s">
        <v>60</v>
      </c>
      <c r="B36" s="58"/>
      <c r="C36" s="14">
        <f t="shared" si="0"/>
        <v>0</v>
      </c>
      <c r="D36" s="42">
        <f>#REF!</f>
        <v>0</v>
      </c>
      <c r="E36" s="16">
        <v>0</v>
      </c>
    </row>
    <row r="37" spans="1:5" ht="21" customHeight="1" thickBot="1">
      <c r="A37" s="3" t="s">
        <v>61</v>
      </c>
      <c r="B37" s="4" t="s">
        <v>62</v>
      </c>
      <c r="C37" s="7">
        <f t="shared" si="0"/>
        <v>187585.5</v>
      </c>
      <c r="D37" s="43"/>
      <c r="E37" s="24">
        <f>E38+E39+E40+E41+E42+E43+E44</f>
        <v>187585.5</v>
      </c>
    </row>
    <row r="38" spans="1:5" ht="22.9" customHeight="1">
      <c r="A38" s="12" t="s">
        <v>63</v>
      </c>
      <c r="B38" s="13" t="s">
        <v>64</v>
      </c>
      <c r="C38" s="14">
        <f t="shared" si="0"/>
        <v>4000</v>
      </c>
      <c r="D38" s="25"/>
      <c r="E38" s="16">
        <v>4000</v>
      </c>
    </row>
    <row r="39" spans="1:5" ht="19.899999999999999" customHeight="1">
      <c r="A39" s="17" t="s">
        <v>65</v>
      </c>
      <c r="B39" s="18" t="s">
        <v>66</v>
      </c>
      <c r="C39" s="19">
        <f t="shared" si="0"/>
        <v>1000</v>
      </c>
      <c r="D39" s="22"/>
      <c r="E39" s="21">
        <v>1000</v>
      </c>
    </row>
    <row r="40" spans="1:5" ht="24" customHeight="1">
      <c r="A40" s="17" t="s">
        <v>67</v>
      </c>
      <c r="B40" s="18" t="s">
        <v>68</v>
      </c>
      <c r="C40" s="19">
        <f t="shared" si="0"/>
        <v>628.79999999999995</v>
      </c>
      <c r="D40" s="22"/>
      <c r="E40" s="21">
        <v>628.79999999999995</v>
      </c>
    </row>
    <row r="41" spans="1:5" ht="19.149999999999999" customHeight="1">
      <c r="A41" s="17" t="s">
        <v>69</v>
      </c>
      <c r="B41" s="18" t="s">
        <v>70</v>
      </c>
      <c r="C41" s="19">
        <f t="shared" si="0"/>
        <v>6983.7</v>
      </c>
      <c r="D41" s="22"/>
      <c r="E41" s="21">
        <v>6983.7</v>
      </c>
    </row>
    <row r="42" spans="1:5" ht="21" customHeight="1">
      <c r="A42" s="17" t="s">
        <v>71</v>
      </c>
      <c r="B42" s="18" t="s">
        <v>72</v>
      </c>
      <c r="C42" s="19">
        <f>D42+E42</f>
        <v>1867.7</v>
      </c>
      <c r="D42" s="22"/>
      <c r="E42" s="21">
        <v>1867.7</v>
      </c>
    </row>
    <row r="43" spans="1:5" ht="25.9" customHeight="1">
      <c r="A43" s="17" t="s">
        <v>73</v>
      </c>
      <c r="B43" s="18" t="s">
        <v>74</v>
      </c>
      <c r="C43" s="19">
        <f>D43+E43</f>
        <v>173105.3</v>
      </c>
      <c r="D43" s="22"/>
      <c r="E43" s="21">
        <f>33008.5-1500+80000+5000+40000+14396.8+1500+700</f>
        <v>173105.3</v>
      </c>
    </row>
    <row r="44" spans="1:5" ht="30.2" customHeight="1" thickBot="1">
      <c r="A44" s="29" t="s">
        <v>75</v>
      </c>
      <c r="B44" s="44" t="s">
        <v>76</v>
      </c>
      <c r="C44" s="45">
        <f t="shared" si="0"/>
        <v>0</v>
      </c>
      <c r="D44" s="46"/>
      <c r="E44" s="32">
        <v>0</v>
      </c>
    </row>
    <row r="45" spans="1:5" ht="18" customHeight="1" thickBot="1">
      <c r="A45" s="3" t="s">
        <v>77</v>
      </c>
      <c r="B45" s="4" t="s">
        <v>78</v>
      </c>
      <c r="C45" s="7">
        <f t="shared" si="0"/>
        <v>0</v>
      </c>
      <c r="D45" s="43"/>
      <c r="E45" s="24">
        <f>E46+E47+E48+E49+E50</f>
        <v>0</v>
      </c>
    </row>
    <row r="46" spans="1:5" ht="34.9" customHeight="1">
      <c r="A46" s="47" t="s">
        <v>79</v>
      </c>
      <c r="B46" s="48" t="s">
        <v>80</v>
      </c>
      <c r="C46" s="49">
        <f t="shared" si="0"/>
        <v>0</v>
      </c>
      <c r="D46" s="50"/>
      <c r="E46" s="51">
        <v>0</v>
      </c>
    </row>
    <row r="47" spans="1:5" ht="22.9" customHeight="1">
      <c r="A47" s="17" t="s">
        <v>81</v>
      </c>
      <c r="B47" s="23" t="s">
        <v>82</v>
      </c>
      <c r="C47" s="19">
        <f t="shared" si="0"/>
        <v>0</v>
      </c>
      <c r="D47" s="22"/>
      <c r="E47" s="21">
        <v>0</v>
      </c>
    </row>
    <row r="48" spans="1:5" ht="22.15" customHeight="1">
      <c r="A48" s="17" t="s">
        <v>83</v>
      </c>
      <c r="B48" s="23" t="s">
        <v>84</v>
      </c>
      <c r="C48" s="19">
        <f t="shared" si="0"/>
        <v>0</v>
      </c>
      <c r="D48" s="22"/>
      <c r="E48" s="21">
        <v>0</v>
      </c>
    </row>
    <row r="49" spans="1:5" ht="40.15" customHeight="1">
      <c r="A49" s="17" t="s">
        <v>85</v>
      </c>
      <c r="B49" s="23" t="s">
        <v>86</v>
      </c>
      <c r="C49" s="19">
        <f>D49+E49</f>
        <v>0</v>
      </c>
      <c r="D49" s="22"/>
      <c r="E49" s="21">
        <v>0</v>
      </c>
    </row>
    <row r="50" spans="1:5" ht="25.15" customHeight="1" thickBot="1">
      <c r="A50" s="52" t="s">
        <v>87</v>
      </c>
      <c r="B50" s="53" t="s">
        <v>88</v>
      </c>
      <c r="C50" s="54">
        <f t="shared" si="0"/>
        <v>0</v>
      </c>
      <c r="D50" s="55"/>
      <c r="E50" s="56">
        <v>0</v>
      </c>
    </row>
    <row r="51" spans="1:5" ht="18.75">
      <c r="A51" s="1"/>
      <c r="B51" s="1"/>
      <c r="C51" s="1"/>
      <c r="D51" s="1"/>
      <c r="E51" s="1"/>
    </row>
    <row r="52" spans="1:5" ht="18.75">
      <c r="A52" s="1"/>
      <c r="B52" s="1"/>
      <c r="C52" s="1"/>
      <c r="D52" s="1"/>
      <c r="E52" s="59"/>
    </row>
    <row r="53" spans="1:5" ht="18.75">
      <c r="A53" s="1"/>
      <c r="B53" s="1" t="s">
        <v>89</v>
      </c>
      <c r="C53" s="1"/>
      <c r="D53" s="1" t="s">
        <v>90</v>
      </c>
      <c r="E53" s="1"/>
    </row>
    <row r="54" spans="1:5" ht="18.75">
      <c r="A54" s="1"/>
      <c r="B54" s="1"/>
      <c r="C54" s="1"/>
      <c r="D54" s="1"/>
      <c r="E54" s="57"/>
    </row>
  </sheetData>
  <printOptions horizontalCentered="1" verticalCentered="1"/>
  <pageMargins left="0" right="0" top="0" bottom="0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ПРОГРАМА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2021-02-12T12:45:00Z</dcterms:modified>
</cp:coreProperties>
</file>