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DBF2DF3-8769-4730-B9E7-723987C34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19" i="1" l="1"/>
  <c r="F20" i="1"/>
  <c r="F21" i="1"/>
  <c r="F18" i="1" l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<sst xmlns="http://schemas.openxmlformats.org/spreadsheetml/2006/main" count="96" uniqueCount="96">
  <si>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</si>
  <si>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</si>
  <si>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</si>
  <si>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</si>
  <si>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</si>
  <si>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</si>
  <si>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</si>
  <si>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</si>
  <si>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</si>
  <si>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</si>
  <si>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</si>
  <si>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</si>
  <si>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</si>
  <si>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</si>
  <si>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</si>
  <si>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</si>
  <si>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</si>
  <si>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</si>
  <si>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</si>
  <si>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</si>
  <si>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</si>
  <si>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</si>
  <si>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</si>
  <si>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</si>
  <si>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</si>
  <si>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</si>
  <si>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</si>
  <si>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</si>
  <si>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</si>
  <si>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</si>
  <si>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</si>
  <si>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</si>
  <si>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</si>
  <si>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</si>
  <si>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</si>
  <si>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</si>
  <si>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</si>
  <si>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</si>
  <si>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</si>
  <si>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</si>
  <si>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</si>
  <si>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</si>
  <si>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</si>
  <si>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</si>
  <si>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</si>
  <si>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</si>
  <si>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</si>
  <si>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</si>
  <si>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</si>
  <si>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</si>
  <si>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</si>
  <si>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</si>
  <si>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</si>
  <si>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</si>
  <si>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</si>
  <si>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</si>
  <si>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</si>
  <si>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</si>
  <si>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</si>
  <si>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</si>
  <si>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</si>
  <si>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</si>
  <si>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</si>
  <si>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</si>
  <si>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</si>
  <si>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</si>
  <si>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</si>
  <si>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</si>
  <si>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</si>
  <si>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</si>
  <si>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</si>
  <si>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</si>
  <si>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</si>
  <si>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</si>
  <si>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</si>
  <si>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</si>
  <si>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</si>
  <si>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</si>
  <si>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</si>
  <si>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</si>
  <si>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</si>
  <si>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</si>
  <si>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</si>
  <si>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</si>
  <si>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</si>
  <si>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</si>
  <si>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</si>
  <si>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</si>
  <si>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</si>
  <si>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</si>
  <si>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</si>
  <si>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</si>
  <si>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</si>
  <si>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</si>
  <si>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від  03.02.2022 р. № ______________   )     </t>
  </si>
  <si>
    <t>643-22-08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</si>
</sst>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3"/>
  <sheetViews>
    <sheetView tabSelected="1" view="pageBreakPreview" topLeftCell="A28" zoomScale="63" zoomScaleNormal="63" zoomScaleSheetLayoutView="63" zoomScalePageLayoutView="49" workbookViewId="0">
      <selection activeCell="H7" sqref="H7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92</v>
      </c>
      <c r="E2" s="60"/>
      <c r="F2" s="60"/>
    </row>
    <row r="3" spans="2:6" ht="31.9" customHeight="1" x14ac:dyDescent="0.3">
      <c r="B3" s="1"/>
      <c r="C3" s="1"/>
      <c r="D3" s="60" t="s">
        <v>93</v>
      </c>
      <c r="E3" s="60"/>
      <c r="F3" s="60"/>
    </row>
    <row r="4" spans="2:6" ht="34.15" customHeight="1" x14ac:dyDescent="0.3">
      <c r="B4" s="1"/>
      <c r="C4" s="1"/>
      <c r="D4" s="60" t="s">
        <v>88</v>
      </c>
      <c r="E4" s="60"/>
      <c r="F4" s="60"/>
    </row>
    <row r="5" spans="2:6" ht="18.75" x14ac:dyDescent="0.3">
      <c r="B5" s="1"/>
      <c r="C5" s="1"/>
      <c r="D5" s="58" t="s">
        <v>94</v>
      </c>
      <c r="E5" s="57" t="s">
        <v>95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91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D9+D17+D40+D48</f>
        <v>511983.18947999994</v>
      </c>
      <c r="E8" s="6">
        <f>E9+E17+E40+E48</f>
        <v>142720</v>
      </c>
      <c r="F8" s="6">
        <f>F9+F17+F40+F48</f>
        <v>369263.18948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7374</v>
      </c>
      <c r="E9" s="10">
        <f>E10+E11+E12+E13+E14+E15+E16</f>
        <v>0</v>
      </c>
      <c r="F9" s="10">
        <f>F10+F11+F12+F13+F14+F15+F16</f>
        <v>7374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5261</v>
      </c>
      <c r="E10" s="13"/>
      <c r="F10" s="14">
        <v>5261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7.5" x14ac:dyDescent="0.3">
      <c r="B13" s="15" t="s">
        <v>13</v>
      </c>
      <c r="C13" s="20" t="s">
        <v>14</v>
      </c>
      <c r="D13" s="16">
        <f t="shared" si="0"/>
        <v>635</v>
      </c>
      <c r="E13" s="17"/>
      <c r="F13" s="18">
        <v>635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300699.69484999997</v>
      </c>
      <c r="E17" s="21">
        <f>E18+E19+E20+E21+E22+E23+E24+E25+E26+E27+E28+E33+E34+E35+E36+E37+E39+E38</f>
        <v>142720</v>
      </c>
      <c r="F17" s="21">
        <f>F18+F19+F20+F21+F22+F23+F24+F25+F26+F27+F28+F33+F34+F35+F36+F37</f>
        <v>157979.69485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82915.69485</v>
      </c>
      <c r="E18" s="22"/>
      <c r="F18" s="14">
        <f>71481.132+11434.56285</f>
        <v>82915.69485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9218</v>
      </c>
      <c r="E19" s="19"/>
      <c r="F19" s="18">
        <f>9218+0</f>
        <v>9218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13700</v>
      </c>
      <c r="E20" s="19"/>
      <c r="F20" s="18">
        <f>4250+9450</f>
        <v>13700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35515</v>
      </c>
      <c r="E21" s="19"/>
      <c r="F21" s="18">
        <f>35000+515</f>
        <v>35515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16378</v>
      </c>
      <c r="E24" s="17"/>
      <c r="F24" s="18">
        <v>16378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85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86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87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83</v>
      </c>
      <c r="D34" s="16">
        <f t="shared" si="0"/>
        <v>20</v>
      </c>
      <c r="E34" s="23">
        <v>20</v>
      </c>
      <c r="F34" s="18">
        <v>0</v>
      </c>
    </row>
    <row r="35" spans="2:6" ht="62.45" customHeight="1" x14ac:dyDescent="0.3">
      <c r="B35" s="15" t="s">
        <v>45</v>
      </c>
      <c r="C35" s="56" t="s">
        <v>80</v>
      </c>
      <c r="D35" s="16">
        <f t="shared" si="0"/>
        <v>6400</v>
      </c>
      <c r="E35" s="30">
        <v>6400</v>
      </c>
      <c r="F35" s="26">
        <v>0</v>
      </c>
    </row>
    <row r="36" spans="2:6" ht="57.6" customHeight="1" x14ac:dyDescent="0.3">
      <c r="B36" s="11" t="s">
        <v>47</v>
      </c>
      <c r="C36" s="46" t="s">
        <v>84</v>
      </c>
      <c r="D36" s="16">
        <f t="shared" si="0"/>
        <v>135000</v>
      </c>
      <c r="E36" s="29">
        <v>135000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500</v>
      </c>
      <c r="E38" s="30">
        <v>500</v>
      </c>
      <c r="F38" s="14">
        <v>0</v>
      </c>
    </row>
    <row r="39" spans="2:6" ht="42.6" customHeight="1" thickBot="1" x14ac:dyDescent="0.35">
      <c r="B39" s="15" t="s">
        <v>81</v>
      </c>
      <c r="C39" s="45" t="s">
        <v>82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203909.49463</v>
      </c>
      <c r="E40" s="31"/>
      <c r="F40" s="21">
        <f>F41+F42+F43+F44+F45+F46+F47</f>
        <v>203909.49463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10000</v>
      </c>
      <c r="E41" s="22"/>
      <c r="F41" s="14">
        <v>10000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2850</v>
      </c>
      <c r="E42" s="19"/>
      <c r="F42" s="18">
        <v>2850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830</v>
      </c>
      <c r="E43" s="19"/>
      <c r="F43" s="18">
        <v>830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13450</v>
      </c>
      <c r="E44" s="19"/>
      <c r="F44" s="18">
        <v>13450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176779.49463</v>
      </c>
      <c r="E46" s="19"/>
      <c r="F46" s="18">
        <f>80500+73629.49463+20000+650+2000-10000+10000</f>
        <v>176779.49463</v>
      </c>
    </row>
    <row r="47" spans="2:6" ht="39.6" customHeight="1" thickBot="1" x14ac:dyDescent="0.35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0</v>
      </c>
      <c r="E48" s="31"/>
      <c r="F48" s="21">
        <f>F49+F50+F51+F52+F53</f>
        <v>0</v>
      </c>
    </row>
    <row r="49" spans="2:6" ht="34.9" customHeight="1" x14ac:dyDescent="0.3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15" customHeight="1" x14ac:dyDescent="0.3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9" customHeight="1" x14ac:dyDescent="0.3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35">
      <c r="B53" s="39" t="s">
        <v>78</v>
      </c>
      <c r="C53" s="40" t="s">
        <v>79</v>
      </c>
      <c r="D53" s="41">
        <f t="shared" si="0"/>
        <v>0</v>
      </c>
      <c r="E53" s="42"/>
      <c r="F53" s="43">
        <v>0</v>
      </c>
    </row>
    <row r="54" spans="2:6" ht="18.600000000000001" customHeight="1" x14ac:dyDescent="0.3">
      <c r="B54" s="49"/>
      <c r="C54" s="50"/>
      <c r="D54" s="51"/>
      <c r="E54" s="51"/>
      <c r="F54" s="51"/>
    </row>
    <row r="55" spans="2:6" ht="18.600000000000001" customHeight="1" x14ac:dyDescent="0.3">
      <c r="B55" s="49"/>
      <c r="C55" s="50"/>
      <c r="D55" s="51"/>
      <c r="E55" s="51"/>
      <c r="F55" s="51"/>
    </row>
    <row r="56" spans="2:6" ht="18.75" x14ac:dyDescent="0.3">
      <c r="B56" s="1"/>
      <c r="C56" s="1" t="s">
        <v>89</v>
      </c>
      <c r="D56" s="1"/>
      <c r="E56" s="1" t="s">
        <v>90</v>
      </c>
      <c r="F56" s="1"/>
    </row>
    <row r="57" spans="2:6" ht="18.75" x14ac:dyDescent="0.3">
      <c r="B57" s="1"/>
      <c r="C57" s="1"/>
      <c r="D57" s="1"/>
      <c r="E57" s="1"/>
      <c r="F57" s="44"/>
    </row>
    <row r="63" spans="2:6" ht="15.75" x14ac:dyDescent="0.25">
      <c r="C63" s="59"/>
      <c r="D63" s="59"/>
      <c r="E63" s="59"/>
    </row>
  </sheetData>
  <mergeCells count="4">
    <mergeCell ref="C63:E63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 xml:space="preserve">&amp;C
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2022-02-04T09:39:32Z</dcterms:modified>
</cp:coreProperties>
</file>