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DB5600F-B24C-40B4-A7A3-246CF9F20F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18" i="1"/>
  <c r="D47" i="1" l="1"/>
  <c r="F43" i="1" l="1"/>
  <c r="F41" i="1"/>
  <c r="E35" i="1"/>
  <c r="E38" i="1" l="1"/>
  <c r="F42" i="1" l="1"/>
  <c r="F24" i="1"/>
  <c r="F21" i="1"/>
  <c r="F20" i="1"/>
  <c r="F19" i="1"/>
  <c r="F13" i="1"/>
  <c r="F10" i="1"/>
  <c r="E36" i="1" l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<sst xmlns="http://schemas.openxmlformats.org/spreadsheetml/2006/main" count="97" uniqueCount="97">
  <si>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</si>
  <si>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</si>
  <si>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</si>
  <si>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</si>
  <si>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</si>
  <si>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</si>
  <si>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</si>
  <si>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</si>
  <si>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</si>
  <si>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</si>
  <si>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</si>
  <si>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</si>
  <si>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</si>
  <si>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</si>
  <si>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</si>
  <si>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</si>
  <si>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</si>
  <si>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</si>
  <si>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</si>
  <si>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</si>
  <si>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</si>
  <si>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</si>
  <si>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</si>
  <si>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</si>
  <si>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</si>
  <si>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</si>
  <si>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</si>
  <si>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</si>
  <si>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</si>
  <si>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</si>
  <si>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</si>
  <si>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</si>
  <si>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</si>
  <si>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</si>
  <si>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</si>
  <si>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</si>
  <si>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</si>
  <si>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</si>
  <si>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</si>
  <si>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</si>
  <si>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</si>
  <si>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</si>
  <si>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</si>
  <si>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</si>
  <si>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</si>
  <si>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</si>
  <si>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</si>
  <si>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</si>
  <si>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</si>
  <si>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</si>
  <si>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</si>
  <si>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</si>
  <si>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</si>
  <si>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</si>
  <si>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</si>
  <si>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</si>
  <si>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</si>
  <si>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</si>
  <si>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</si>
  <si>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</si>
  <si>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</si>
  <si>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</si>
  <si>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</si>
  <si>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</si>
  <si>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</si>
  <si>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</si>
  <si>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</si>
  <si>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</si>
  <si>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</si>
  <si>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</si>
  <si>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</si>
  <si>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</si>
  <si>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</si>
  <si>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</si>
  <si>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</si>
  <si>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</si>
  <si>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</si>
  <si>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</si>
  <si>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</si>
  <si>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</si>
  <si>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</si>
  <si>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</si>
  <si>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</si>
  <si>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</si>
  <si>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</si>
  <si>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</si>
  <si>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</si>
  <si>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</si>
  <si>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</si>
  <si>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</si>
  <si>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</si>
  <si>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</si>
  <si>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</si>
  <si>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</si>
  <si>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</si>
  <si>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 xml:space="preserve">від 31.08.2022 р. № ______________   )     </t>
  </si>
  <si>
    <t>816-32-08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</si>
</sst>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zoomScale="63" zoomScaleNormal="63" zoomScaleSheetLayoutView="63" zoomScalePageLayoutView="49" workbookViewId="0">
      <selection activeCell="H14" sqref="H14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95</v>
      </c>
      <c r="E5" s="57" t="s">
        <v>96</v>
      </c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360786.66448000004</v>
      </c>
      <c r="E8" s="6">
        <f>E9+E17+E40+E49</f>
        <v>164280</v>
      </c>
      <c r="F8" s="6">
        <f>F9+F17+F40+F49</f>
        <v>196506.66448000001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1478</v>
      </c>
      <c r="E9" s="10">
        <f>E10+E11+E12+E13+E14+E15+E16</f>
        <v>0</v>
      </c>
      <c r="F9" s="10">
        <f>F10+F11+F12+F13+F14+F15+F16</f>
        <v>1478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195549.16985000001</v>
      </c>
      <c r="E17" s="21">
        <f>E18+E19+E20+E21+E22+E23+E24+E25+E26+E27+E28+E33+E34+E35+E36+E37+E39+E38</f>
        <v>164280</v>
      </c>
      <c r="F17" s="21">
        <f>F18+F19+F20+F21+F22+F23+F24+F25+F26+F27+F28+F33+F34+F35+F36+F37</f>
        <v>31269.169850000006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16558.494850000003</v>
      </c>
      <c r="E18" s="22"/>
      <c r="F18" s="14">
        <f>71481.132+11434.56285-11357.2-10000-27000-15000-3000</f>
        <v>16558.494850000003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1218</v>
      </c>
      <c r="E19" s="19"/>
      <c r="F19" s="18">
        <f>9218-8000</f>
        <v>1218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1404</v>
      </c>
      <c r="E24" s="17"/>
      <c r="F24" s="18">
        <f>16378-14974</f>
        <v>1404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5" customHeight="1" x14ac:dyDescent="0.3">
      <c r="B35" s="15" t="s">
        <v>45</v>
      </c>
      <c r="C35" s="56" t="s">
        <v>93</v>
      </c>
      <c r="D35" s="16">
        <f t="shared" si="0"/>
        <v>7400</v>
      </c>
      <c r="E35" s="30">
        <f>6400+300+700</f>
        <v>7400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155200</v>
      </c>
      <c r="E36" s="29">
        <f>135000+8300+10400+1500</f>
        <v>155200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153759.49463</v>
      </c>
      <c r="E40" s="31"/>
      <c r="F40" s="21">
        <f>F41+F42+F43+F44+F45+F46+F48</f>
        <v>153759.49463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9000</v>
      </c>
      <c r="E41" s="22"/>
      <c r="F41" s="14">
        <f>10000-1000</f>
        <v>9000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730</v>
      </c>
      <c r="E43" s="19"/>
      <c r="F43" s="18">
        <f>830-100</f>
        <v>730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4400</v>
      </c>
      <c r="E44" s="19"/>
      <c r="F44" s="18">
        <v>4400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139079.49463</v>
      </c>
      <c r="E46" s="19"/>
      <c r="F46" s="18">
        <f>80500+73629.49463+20000+650+2000-10000+10000-40700+3000</f>
        <v>139079.49463</v>
      </c>
    </row>
    <row r="47" spans="2:6" ht="39.6" customHeight="1" x14ac:dyDescent="0.3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39.6" customHeight="1" thickBot="1" x14ac:dyDescent="0.35">
      <c r="B48" s="25" t="s">
        <v>94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59"/>
      <c r="D62" s="59"/>
      <c r="E62" s="59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verticalDpi="0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2022-08-31T10:55:58Z</dcterms:modified>
</cp:coreProperties>
</file>