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192"/>
  </bookViews>
  <sheets>
    <sheet name="ПРОГРАМА" sheetId="1" r:id="rId1"/>
  </sheets>
  <definedNames>
    <definedName name="_xlnm.Print_Area" localSheetId="0">ПРОГРАМА!$B$1:$F$54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 l="1"/>
  <c r="F46" i="1" l="1"/>
  <c r="F19" i="1" l="1"/>
  <c r="F20" i="1"/>
  <c r="F21" i="1"/>
  <c r="F18" i="1" l="1"/>
  <c r="E39" i="1" l="1"/>
  <c r="D39" i="1" l="1"/>
  <c r="D38" i="1"/>
  <c r="E17" i="1" l="1"/>
  <c r="D53" i="1" l="1"/>
  <c r="D52" i="1"/>
  <c r="D51" i="1"/>
  <c r="D50" i="1"/>
  <c r="D49" i="1"/>
  <c r="F48" i="1"/>
  <c r="D48" i="1" s="1"/>
  <c r="D47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<sst xmlns="http://schemas.openxmlformats.org/spreadsheetml/2006/main" count="95" uniqueCount="95">
  <si>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</si>
  <si>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</si>
  <si>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</si>
  <si>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</si>
  <si>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</si>
  <si>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</si>
  <si>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</si>
  <si>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</si>
  <si>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</si>
  <si>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</si>
  <si>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</si>
  <si>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</si>
  <si>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</si>
  <si>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</si>
  <si>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</si>
  <si>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</si>
  <si>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</si>
  <si>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</si>
  <si>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</si>
  <si>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</si>
  <si>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</si>
  <si>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</si>
  <si>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</si>
  <si>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</si>
  <si>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</si>
  <si>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</si>
  <si>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</si>
  <si>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</si>
  <si>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</si>
  <si>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</si>
  <si>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</si>
  <si>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</si>
  <si>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</si>
  <si>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</si>
  <si>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</si>
  <si>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</si>
  <si>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</si>
  <si>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</si>
  <si>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</si>
  <si>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</si>
  <si>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</si>
  <si>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</si>
  <si>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</si>
  <si>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</si>
  <si>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</si>
  <si>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</si>
  <si>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</si>
  <si>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</si>
  <si>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</si>
  <si>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</si>
  <si>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</si>
  <si>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</si>
  <si>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</si>
  <si>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</si>
  <si>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</si>
  <si>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</si>
  <si>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</si>
  <si>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</si>
  <si>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</si>
  <si>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</si>
  <si>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</si>
  <si>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</si>
  <si>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</si>
  <si>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</si>
  <si>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</si>
  <si>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</si>
  <si>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</si>
  <si>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</si>
  <si>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</si>
  <si>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</si>
  <si>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</si>
  <si>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</si>
  <si>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</si>
  <si>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</si>
  <si>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</si>
  <si>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</si>
  <si>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</si>
  <si>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</si>
  <si>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</si>
  <si>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</si>
  <si>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</si>
  <si>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</si>
  <si>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</si>
  <si>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</si>
  <si>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</si>
  <si>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</si>
  <si>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</si>
  <si>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</si>
  <si>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</si>
  <si>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</si>
  <si>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</si>
  <si>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</si>
  <si>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</si>
  <si>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</si>
  <si>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 xml:space="preserve">від 11.04.2022 року № 691-25-08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</si>
</sst>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1"/>
  <sheetViews>
    <sheetView tabSelected="1" view="pageBreakPreview" zoomScale="63" zoomScaleNormal="63" zoomScaleSheetLayoutView="63" zoomScalePageLayoutView="49" workbookViewId="0">
      <selection activeCell="F5" sqref="F5"/>
    </sheetView>
  </sheetViews>
  <sheetFormatPr defaultRowHeight="14.4" x14ac:dyDescent="0.3"/>
  <cols>
    <col min="3" max="3" width="50.6640625" customWidth="1"/>
    <col min="4" max="4" width="22.33203125" customWidth="1"/>
    <col min="5" max="5" width="23.6640625" customWidth="1"/>
    <col min="6" max="6" width="26.5546875" customWidth="1"/>
    <col min="7" max="7" width="12.21875" customWidth="1"/>
    <col min="25" max="25" width="8.6640625" customWidth="1"/>
  </cols>
  <sheetData>
    <row r="1" spans="2:6" ht="18" x14ac:dyDescent="0.35">
      <c r="B1" s="1"/>
      <c r="C1" s="1"/>
      <c r="D1" s="1"/>
      <c r="E1" s="1"/>
      <c r="F1" s="1" t="s">
        <v>0</v>
      </c>
    </row>
    <row r="2" spans="2:6" ht="72" customHeight="1" x14ac:dyDescent="0.35">
      <c r="B2" s="1"/>
      <c r="C2" s="1"/>
      <c r="D2" s="60" t="s">
        <v>91</v>
      </c>
      <c r="E2" s="60"/>
      <c r="F2" s="60"/>
    </row>
    <row r="3" spans="2:6" ht="31.8" customHeight="1" x14ac:dyDescent="0.35">
      <c r="B3" s="1"/>
      <c r="C3" s="1"/>
      <c r="D3" s="60" t="s">
        <v>92</v>
      </c>
      <c r="E3" s="60"/>
      <c r="F3" s="60"/>
    </row>
    <row r="4" spans="2:6" ht="34.200000000000003" customHeight="1" x14ac:dyDescent="0.35">
      <c r="B4" s="1"/>
      <c r="C4" s="1"/>
      <c r="D4" s="60" t="s">
        <v>87</v>
      </c>
      <c r="E4" s="60"/>
      <c r="F4" s="60"/>
    </row>
    <row r="5" spans="2:6" ht="18" x14ac:dyDescent="0.35">
      <c r="B5" s="1"/>
      <c r="C5" s="1"/>
      <c r="D5" s="58" t="s">
        <v>94</v>
      </c>
      <c r="E5" s="57"/>
    </row>
    <row r="6" spans="2:6" ht="10.8" customHeight="1" thickBot="1" x14ac:dyDescent="0.4">
      <c r="B6" s="1"/>
      <c r="C6" s="1"/>
      <c r="D6" s="1"/>
      <c r="E6" s="1"/>
      <c r="F6" s="1"/>
    </row>
    <row r="7" spans="2:6" ht="70.2" thickBot="1" x14ac:dyDescent="0.35">
      <c r="B7" s="2"/>
      <c r="C7" s="3" t="s">
        <v>1</v>
      </c>
      <c r="D7" s="4" t="s">
        <v>90</v>
      </c>
      <c r="E7" s="2" t="s">
        <v>2</v>
      </c>
      <c r="F7" s="5" t="s">
        <v>3</v>
      </c>
    </row>
    <row r="8" spans="2:6" ht="22.95" customHeight="1" thickBot="1" x14ac:dyDescent="0.35">
      <c r="B8" s="2"/>
      <c r="C8" s="3" t="s">
        <v>4</v>
      </c>
      <c r="D8" s="6">
        <f>D9+D17+D40+D48</f>
        <v>520583.18947999994</v>
      </c>
      <c r="E8" s="6">
        <f>E9+E17+E40+E48</f>
        <v>151320</v>
      </c>
      <c r="F8" s="6">
        <f>F9+F17+F40+F48</f>
        <v>369263.18948</v>
      </c>
    </row>
    <row r="9" spans="2:6" ht="22.95" customHeight="1" thickBot="1" x14ac:dyDescent="0.35">
      <c r="B9" s="7" t="s">
        <v>5</v>
      </c>
      <c r="C9" s="8" t="s">
        <v>6</v>
      </c>
      <c r="D9" s="9">
        <f>E9+F9</f>
        <v>7374</v>
      </c>
      <c r="E9" s="10">
        <f>E10+E11+E12+E13+E14+E15+E16</f>
        <v>0</v>
      </c>
      <c r="F9" s="10">
        <f>F10+F11+F12+F13+F14+F15+F16</f>
        <v>7374</v>
      </c>
    </row>
    <row r="10" spans="2:6" ht="34.799999999999997" customHeight="1" x14ac:dyDescent="0.35">
      <c r="B10" s="11" t="s">
        <v>7</v>
      </c>
      <c r="C10" s="27" t="s">
        <v>8</v>
      </c>
      <c r="D10" s="12">
        <f>E10+F10</f>
        <v>5261</v>
      </c>
      <c r="E10" s="13"/>
      <c r="F10" s="14">
        <v>5261</v>
      </c>
    </row>
    <row r="11" spans="2:6" ht="21" customHeight="1" x14ac:dyDescent="0.35">
      <c r="B11" s="15" t="s">
        <v>9</v>
      </c>
      <c r="C11" s="20" t="s">
        <v>10</v>
      </c>
      <c r="D11" s="16">
        <f t="shared" ref="D11:D53" si="0">E11+F11</f>
        <v>0</v>
      </c>
      <c r="E11" s="17"/>
      <c r="F11" s="18">
        <v>0</v>
      </c>
    </row>
    <row r="12" spans="2:6" ht="36" x14ac:dyDescent="0.35">
      <c r="B12" s="15" t="s">
        <v>11</v>
      </c>
      <c r="C12" s="20" t="s">
        <v>12</v>
      </c>
      <c r="D12" s="16">
        <f t="shared" si="0"/>
        <v>1478</v>
      </c>
      <c r="E12" s="17"/>
      <c r="F12" s="18">
        <v>1478</v>
      </c>
    </row>
    <row r="13" spans="2:6" ht="36" x14ac:dyDescent="0.35">
      <c r="B13" s="15" t="s">
        <v>13</v>
      </c>
      <c r="C13" s="20" t="s">
        <v>14</v>
      </c>
      <c r="D13" s="16">
        <f t="shared" si="0"/>
        <v>635</v>
      </c>
      <c r="E13" s="17"/>
      <c r="F13" s="18">
        <v>635</v>
      </c>
    </row>
    <row r="14" spans="2:6" ht="38.4" customHeight="1" x14ac:dyDescent="0.35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200000000000003" customHeight="1" x14ac:dyDescent="0.35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2" customHeight="1" thickBot="1" x14ac:dyDescent="0.4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2" customHeight="1" thickBot="1" x14ac:dyDescent="0.35">
      <c r="B17" s="2" t="s">
        <v>21</v>
      </c>
      <c r="C17" s="3" t="s">
        <v>22</v>
      </c>
      <c r="D17" s="6">
        <f t="shared" si="0"/>
        <v>309299.69484999997</v>
      </c>
      <c r="E17" s="21">
        <f>E18+E19+E20+E21+E22+E23+E24+E25+E26+E27+E28+E33+E34+E35+E36+E37+E39+E38</f>
        <v>151320</v>
      </c>
      <c r="F17" s="21">
        <f>F18+F19+F20+F21+F22+F23+F24+F25+F26+F27+F28+F33+F34+F35+F36+F37</f>
        <v>157979.69485</v>
      </c>
    </row>
    <row r="18" spans="2:6" ht="56.4" customHeight="1" x14ac:dyDescent="0.35">
      <c r="B18" s="11" t="s">
        <v>23</v>
      </c>
      <c r="C18" s="27" t="s">
        <v>24</v>
      </c>
      <c r="D18" s="12">
        <f t="shared" si="0"/>
        <v>82915.69485</v>
      </c>
      <c r="E18" s="22"/>
      <c r="F18" s="14">
        <f>71481.132+11434.56285</f>
        <v>82915.69485</v>
      </c>
    </row>
    <row r="19" spans="2:6" ht="37.799999999999997" customHeight="1" x14ac:dyDescent="0.35">
      <c r="B19" s="15" t="s">
        <v>25</v>
      </c>
      <c r="C19" s="20" t="s">
        <v>26</v>
      </c>
      <c r="D19" s="16">
        <f t="shared" si="0"/>
        <v>9218</v>
      </c>
      <c r="E19" s="19"/>
      <c r="F19" s="18">
        <f>9218+0</f>
        <v>9218</v>
      </c>
    </row>
    <row r="20" spans="2:6" ht="42" customHeight="1" x14ac:dyDescent="0.35">
      <c r="B20" s="15" t="s">
        <v>27</v>
      </c>
      <c r="C20" s="20" t="s">
        <v>28</v>
      </c>
      <c r="D20" s="16">
        <f t="shared" si="0"/>
        <v>13700</v>
      </c>
      <c r="E20" s="19"/>
      <c r="F20" s="18">
        <f>4250+9450</f>
        <v>13700</v>
      </c>
    </row>
    <row r="21" spans="2:6" ht="59.4" customHeight="1" x14ac:dyDescent="0.35">
      <c r="B21" s="15" t="s">
        <v>29</v>
      </c>
      <c r="C21" s="20" t="s">
        <v>30</v>
      </c>
      <c r="D21" s="16">
        <f t="shared" si="0"/>
        <v>35515</v>
      </c>
      <c r="E21" s="19"/>
      <c r="F21" s="18">
        <f>35000+515</f>
        <v>35515</v>
      </c>
    </row>
    <row r="22" spans="2:6" ht="72.599999999999994" customHeight="1" x14ac:dyDescent="0.35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36" x14ac:dyDescent="0.35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" customHeight="1" x14ac:dyDescent="0.35">
      <c r="B24" s="15" t="s">
        <v>35</v>
      </c>
      <c r="C24" s="20" t="s">
        <v>36</v>
      </c>
      <c r="D24" s="16">
        <f t="shared" si="0"/>
        <v>16378</v>
      </c>
      <c r="E24" s="17"/>
      <c r="F24" s="18">
        <v>16378</v>
      </c>
    </row>
    <row r="25" spans="2:6" ht="36" x14ac:dyDescent="0.35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5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8" customHeight="1" x14ac:dyDescent="0.35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50.4" customHeight="1" x14ac:dyDescent="0.35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2" customHeight="1" x14ac:dyDescent="0.35">
      <c r="B29" s="49"/>
      <c r="C29" s="50"/>
      <c r="D29" s="55">
        <v>2</v>
      </c>
      <c r="E29" s="52"/>
      <c r="F29" s="54"/>
    </row>
    <row r="30" spans="2:6" ht="21" customHeight="1" x14ac:dyDescent="0.35">
      <c r="B30" s="49"/>
      <c r="C30" s="50"/>
      <c r="D30" s="55"/>
      <c r="E30" s="52"/>
      <c r="F30" s="54" t="s">
        <v>46</v>
      </c>
    </row>
    <row r="31" spans="2:6" ht="20.399999999999999" customHeight="1" x14ac:dyDescent="0.35">
      <c r="B31" s="49"/>
      <c r="C31" s="50"/>
      <c r="D31" s="55"/>
      <c r="E31" s="52"/>
      <c r="F31" s="54"/>
    </row>
    <row r="32" spans="2:6" ht="11.4" customHeight="1" x14ac:dyDescent="0.35">
      <c r="B32" s="49"/>
      <c r="C32" s="50"/>
      <c r="D32" s="51"/>
      <c r="E32" s="52"/>
      <c r="F32" s="53"/>
    </row>
    <row r="33" spans="2:6" ht="36" x14ac:dyDescent="0.35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5.6" customHeight="1" x14ac:dyDescent="0.35">
      <c r="B34" s="15" t="s">
        <v>44</v>
      </c>
      <c r="C34" s="24" t="s">
        <v>82</v>
      </c>
      <c r="D34" s="16">
        <f t="shared" si="0"/>
        <v>20</v>
      </c>
      <c r="E34" s="23">
        <v>20</v>
      </c>
      <c r="F34" s="18">
        <v>0</v>
      </c>
    </row>
    <row r="35" spans="2:6" ht="218.4" customHeight="1" x14ac:dyDescent="0.35">
      <c r="B35" s="15" t="s">
        <v>45</v>
      </c>
      <c r="C35" s="56" t="s">
        <v>93</v>
      </c>
      <c r="D35" s="16">
        <f t="shared" si="0"/>
        <v>6700</v>
      </c>
      <c r="E35" s="30">
        <f>6400+300</f>
        <v>6700</v>
      </c>
      <c r="F35" s="26">
        <v>0</v>
      </c>
    </row>
    <row r="36" spans="2:6" ht="57.6" customHeight="1" x14ac:dyDescent="0.35">
      <c r="B36" s="11" t="s">
        <v>47</v>
      </c>
      <c r="C36" s="46" t="s">
        <v>83</v>
      </c>
      <c r="D36" s="16">
        <f t="shared" si="0"/>
        <v>143300</v>
      </c>
      <c r="E36" s="29">
        <f>135000+8300</f>
        <v>143300</v>
      </c>
      <c r="F36" s="18">
        <v>0</v>
      </c>
    </row>
    <row r="37" spans="2:6" ht="72.599999999999994" customHeight="1" x14ac:dyDescent="0.35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" customHeight="1" x14ac:dyDescent="0.35">
      <c r="B38" s="15" t="s">
        <v>50</v>
      </c>
      <c r="C38" s="20" t="s">
        <v>51</v>
      </c>
      <c r="D38" s="16">
        <f t="shared" ref="D38:D39" si="1">E38+F38</f>
        <v>500</v>
      </c>
      <c r="E38" s="30">
        <v>500</v>
      </c>
      <c r="F38" s="14">
        <v>0</v>
      </c>
    </row>
    <row r="39" spans="2:6" ht="42.6" customHeight="1" thickBot="1" x14ac:dyDescent="0.4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203909.49463</v>
      </c>
      <c r="E40" s="31"/>
      <c r="F40" s="21">
        <f>F41+F42+F43+F44+F45+F46+F47</f>
        <v>203909.49463</v>
      </c>
    </row>
    <row r="41" spans="2:6" ht="41.4" customHeight="1" x14ac:dyDescent="0.35">
      <c r="B41" s="11" t="s">
        <v>54</v>
      </c>
      <c r="C41" s="27" t="s">
        <v>55</v>
      </c>
      <c r="D41" s="12">
        <f t="shared" si="0"/>
        <v>10000</v>
      </c>
      <c r="E41" s="22"/>
      <c r="F41" s="14">
        <v>10000</v>
      </c>
    </row>
    <row r="42" spans="2:6" ht="36" customHeight="1" x14ac:dyDescent="0.35">
      <c r="B42" s="15" t="s">
        <v>56</v>
      </c>
      <c r="C42" s="20" t="s">
        <v>57</v>
      </c>
      <c r="D42" s="16">
        <f t="shared" si="0"/>
        <v>2850</v>
      </c>
      <c r="E42" s="19"/>
      <c r="F42" s="18">
        <v>2850</v>
      </c>
    </row>
    <row r="43" spans="2:6" ht="36.6" customHeight="1" x14ac:dyDescent="0.35">
      <c r="B43" s="15" t="s">
        <v>58</v>
      </c>
      <c r="C43" s="20" t="s">
        <v>59</v>
      </c>
      <c r="D43" s="16">
        <f t="shared" si="0"/>
        <v>830</v>
      </c>
      <c r="E43" s="19"/>
      <c r="F43" s="18">
        <v>830</v>
      </c>
    </row>
    <row r="44" spans="2:6" ht="36.6" customHeight="1" x14ac:dyDescent="0.35">
      <c r="B44" s="15" t="s">
        <v>60</v>
      </c>
      <c r="C44" s="20" t="s">
        <v>61</v>
      </c>
      <c r="D44" s="16">
        <f t="shared" si="0"/>
        <v>13450</v>
      </c>
      <c r="E44" s="19"/>
      <c r="F44" s="18">
        <v>13450</v>
      </c>
    </row>
    <row r="45" spans="2:6" ht="21" customHeight="1" x14ac:dyDescent="0.35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6" x14ac:dyDescent="0.35">
      <c r="B46" s="15" t="s">
        <v>64</v>
      </c>
      <c r="C46" s="20" t="s">
        <v>65</v>
      </c>
      <c r="D46" s="16">
        <f>E46+F46</f>
        <v>176779.49463</v>
      </c>
      <c r="E46" s="19"/>
      <c r="F46" s="18">
        <f>80500+73629.49463+20000+650+2000-10000+10000</f>
        <v>176779.49463</v>
      </c>
    </row>
    <row r="47" spans="2:6" ht="39.6" customHeight="1" thickBot="1" x14ac:dyDescent="0.4">
      <c r="B47" s="25" t="s">
        <v>66</v>
      </c>
      <c r="C47" s="48" t="s">
        <v>67</v>
      </c>
      <c r="D47" s="32">
        <f t="shared" si="0"/>
        <v>0</v>
      </c>
      <c r="E47" s="33"/>
      <c r="F47" s="26">
        <v>0</v>
      </c>
    </row>
    <row r="48" spans="2:6" ht="18" customHeight="1" thickBot="1" x14ac:dyDescent="0.35">
      <c r="B48" s="2" t="s">
        <v>68</v>
      </c>
      <c r="C48" s="3" t="s">
        <v>69</v>
      </c>
      <c r="D48" s="6">
        <f t="shared" si="0"/>
        <v>0</v>
      </c>
      <c r="E48" s="31"/>
      <c r="F48" s="21">
        <f>F49+F50+F51+F52+F53</f>
        <v>0</v>
      </c>
    </row>
    <row r="49" spans="2:6" ht="34.950000000000003" customHeight="1" x14ac:dyDescent="0.35">
      <c r="B49" s="34" t="s">
        <v>70</v>
      </c>
      <c r="C49" s="35" t="s">
        <v>71</v>
      </c>
      <c r="D49" s="36">
        <f t="shared" si="0"/>
        <v>0</v>
      </c>
      <c r="E49" s="37"/>
      <c r="F49" s="38">
        <v>0</v>
      </c>
    </row>
    <row r="50" spans="2:6" ht="46.2" customHeight="1" x14ac:dyDescent="0.35">
      <c r="B50" s="15" t="s">
        <v>72</v>
      </c>
      <c r="C50" s="20" t="s">
        <v>73</v>
      </c>
      <c r="D50" s="16">
        <f t="shared" si="0"/>
        <v>0</v>
      </c>
      <c r="E50" s="19"/>
      <c r="F50" s="18">
        <v>0</v>
      </c>
    </row>
    <row r="51" spans="2:6" ht="36.6" customHeight="1" x14ac:dyDescent="0.35">
      <c r="B51" s="15" t="s">
        <v>74</v>
      </c>
      <c r="C51" s="20" t="s">
        <v>75</v>
      </c>
      <c r="D51" s="16">
        <f t="shared" si="0"/>
        <v>0</v>
      </c>
      <c r="E51" s="19"/>
      <c r="F51" s="18">
        <v>0</v>
      </c>
    </row>
    <row r="52" spans="2:6" ht="58.8" customHeight="1" x14ac:dyDescent="0.35">
      <c r="B52" s="15" t="s">
        <v>76</v>
      </c>
      <c r="C52" s="20" t="s">
        <v>77</v>
      </c>
      <c r="D52" s="16">
        <f>E52+F52</f>
        <v>0</v>
      </c>
      <c r="E52" s="19"/>
      <c r="F52" s="18">
        <v>0</v>
      </c>
    </row>
    <row r="53" spans="2:6" ht="45" customHeight="1" thickBot="1" x14ac:dyDescent="0.4">
      <c r="B53" s="39" t="s">
        <v>78</v>
      </c>
      <c r="C53" s="40" t="s">
        <v>79</v>
      </c>
      <c r="D53" s="41">
        <f t="shared" si="0"/>
        <v>0</v>
      </c>
      <c r="E53" s="42"/>
      <c r="F53" s="43">
        <v>0</v>
      </c>
    </row>
    <row r="54" spans="2:6" ht="18" x14ac:dyDescent="0.35">
      <c r="B54" s="1"/>
      <c r="C54" s="1" t="s">
        <v>88</v>
      </c>
      <c r="D54" s="1"/>
      <c r="E54" s="1" t="s">
        <v>89</v>
      </c>
      <c r="F54" s="1"/>
    </row>
    <row r="55" spans="2:6" ht="18" x14ac:dyDescent="0.35">
      <c r="B55" s="1"/>
      <c r="C55" s="1"/>
      <c r="D55" s="1"/>
      <c r="E55" s="1"/>
      <c r="F55" s="44"/>
    </row>
    <row r="61" spans="2:6" ht="15.6" x14ac:dyDescent="0.3">
      <c r="C61" s="59"/>
      <c r="D61" s="59"/>
      <c r="E61" s="59"/>
    </row>
  </sheetData>
  <mergeCells count="4">
    <mergeCell ref="C61:E61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2022-04-11T10:49:18Z</dcterms:modified>
</cp:coreProperties>
</file>