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155" yWindow="1155" windowWidth="20730" windowHeight="11160"/>
  </bookViews>
  <sheets>
    <sheet name="ПРОГРАМА" sheetId="1" r:id="rId1"/>
  </sheets>
  <definedNames>
    <definedName name="_xlnm.Print_Area" localSheetId="0">ПРОГРАМА!$B$1:$F$56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/>
  <c r="F39"/>
  <c r="E33"/>
  <c r="E32"/>
  <c r="F22"/>
  <c r="F19"/>
  <c r="F17"/>
  <c r="F16"/>
  <c r="F12"/>
  <c r="F8"/>
  <c r="E35" l="1"/>
  <c r="E36"/>
  <c r="F41" l="1"/>
  <c r="D36" l="1"/>
  <c r="D35"/>
  <c r="E34" l="1"/>
  <c r="E15" s="1"/>
  <c r="F44" l="1"/>
  <c r="F40"/>
  <c r="F20"/>
  <c r="F10"/>
  <c r="D50" l="1"/>
  <c r="D49"/>
  <c r="D48"/>
  <c r="D47"/>
  <c r="D46"/>
  <c r="F45"/>
  <c r="D45" s="1"/>
  <c r="D44"/>
  <c r="D43"/>
  <c r="D42"/>
  <c r="D41"/>
  <c r="D40"/>
  <c r="D39"/>
  <c r="D38"/>
  <c r="D34"/>
  <c r="D33"/>
  <c r="D32"/>
  <c r="D31"/>
  <c r="D27"/>
  <c r="D26"/>
  <c r="D25"/>
  <c r="D24"/>
  <c r="D23"/>
  <c r="D22"/>
  <c r="D21"/>
  <c r="D20"/>
  <c r="D19"/>
  <c r="F18"/>
  <c r="D18" s="1"/>
  <c r="D17"/>
  <c r="D16"/>
  <c r="D14"/>
  <c r="D13"/>
  <c r="D12"/>
  <c r="D11"/>
  <c r="D10"/>
  <c r="D9"/>
  <c r="D8"/>
  <c r="F7"/>
  <c r="E7"/>
  <c r="F37" l="1"/>
  <c r="D37" s="1"/>
  <c r="F15"/>
  <c r="D15" s="1"/>
  <c r="D7"/>
  <c r="E6"/>
  <c r="D6" l="1"/>
  <c r="F6"/>
</calcChain>
</file>

<file path=xl/sharedStrings.xml><?xml version="1.0" encoding="utf-8"?>
<sst xmlns="http://schemas.openxmlformats.org/spreadsheetml/2006/main" count="94" uniqueCount="94">
  <si>
    <t>Додаток 1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</si>
  <si>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</si>
  <si>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</si>
  <si>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</si>
  <si>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</si>
  <si>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</si>
  <si>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</si>
  <si>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</si>
  <si>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</si>
  <si>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</si>
  <si>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</si>
  <si>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</si>
  <si>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</si>
  <si>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</si>
  <si>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</si>
  <si>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</si>
  <si>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</si>
  <si>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</si>
  <si>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</si>
  <si>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</si>
  <si>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</si>
  <si>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</si>
  <si>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</si>
  <si>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</si>
  <si>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</si>
  <si>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</si>
  <si>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</si>
  <si>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</si>
  <si>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</si>
  <si>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</si>
  <si>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</si>
  <si>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</si>
  <si>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</si>
  <si>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</si>
  <si>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</si>
  <si>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</si>
  <si>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</si>
  <si>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</si>
  <si>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</si>
  <si>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</si>
  <si>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</si>
  <si>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</si>
  <si>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</si>
  <si>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</si>
  <si>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</si>
  <si>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</si>
  <si>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</si>
  <si>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</si>
  <si>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</si>
  <si>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</si>
  <si>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</si>
  <si>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</si>
  <si>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</si>
  <si>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</si>
  <si>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</si>
  <si>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</si>
  <si>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</si>
  <si>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</si>
  <si>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</si>
  <si>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</si>
  <si>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</si>
  <si>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</si>
  <si>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</si>
  <si>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</si>
  <si>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</si>
  <si>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</si>
  <si>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</si>
  <si>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</si>
  <si>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</si>
  <si>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</si>
  <si>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</si>
  <si>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</si>
  <si>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</si>
  <si>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</si>
  <si>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</si>
  <si>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</si>
  <si>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</si>
  <si>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</si>
  <si>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</si>
  <si>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</si>
  <si>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</si>
  <si>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</si>
  <si>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</si>
  <si>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</si>
  <si>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</si>
  <si>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</si>
  <si>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до рішення Броварської міської ради Броварського району Київської області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</si>
  <si>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</si>
  <si>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</si>
  <si>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</si>
  <si>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</si>
  <si>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</si>
  <si>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29.07.2021 р.</t>
  </si>
  <si>
    <t xml:space="preserve">від _______________ №315-10-08       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</si>
</sst>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0" xfId="0" applyFont="1" applyAlignment="1">
      <alignment wrapText="1"/>
    </xf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2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0"/>
  <sheetViews>
    <sheetView tabSelected="1" view="pageBreakPreview" topLeftCell="A25" zoomScale="63" zoomScaleNormal="63" zoomScaleSheetLayoutView="63" zoomScalePageLayoutView="49" workbookViewId="0">
      <selection activeCell="I33" sqref="I33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2" t="s">
        <v>86</v>
      </c>
    </row>
    <row r="3" spans="2:6" ht="18.75">
      <c r="B3" s="1"/>
      <c r="C3" s="1"/>
      <c r="D3" s="1"/>
      <c r="E3" s="1" t="s">
        <v>92</v>
      </c>
      <c r="F3" s="2" t="s">
        <v>93</v>
      </c>
    </row>
    <row r="4" spans="2:6" ht="19.5" thickBot="1">
      <c r="B4" s="1"/>
      <c r="C4" s="1"/>
      <c r="D4" s="1"/>
      <c r="E4" s="1"/>
      <c r="F4" s="1"/>
    </row>
    <row r="5" spans="2:6" ht="75.75" thickBot="1">
      <c r="B5" s="3"/>
      <c r="C5" s="4" t="s">
        <v>1</v>
      </c>
      <c r="D5" s="5" t="s">
        <v>2</v>
      </c>
      <c r="E5" s="3" t="s">
        <v>3</v>
      </c>
      <c r="F5" s="6" t="s">
        <v>4</v>
      </c>
    </row>
    <row r="6" spans="2:6" ht="22.9" customHeight="1" thickBot="1">
      <c r="B6" s="3"/>
      <c r="C6" s="4" t="s">
        <v>5</v>
      </c>
      <c r="D6" s="7">
        <f>D7+D15+D37+D45</f>
        <v>454809.1</v>
      </c>
      <c r="E6" s="7">
        <f>E7+E15+E37+E45</f>
        <v>111478.1</v>
      </c>
      <c r="F6" s="7">
        <f>F7+F15+F37+F45</f>
        <v>343331</v>
      </c>
    </row>
    <row r="7" spans="2:6" ht="22.9" customHeight="1" thickBot="1">
      <c r="B7" s="8" t="s">
        <v>6</v>
      </c>
      <c r="C7" s="9" t="s">
        <v>7</v>
      </c>
      <c r="D7" s="10">
        <f>E7+F7</f>
        <v>7541</v>
      </c>
      <c r="E7" s="11">
        <f>E8+E9+E10+E11+E12+E13+E14</f>
        <v>0</v>
      </c>
      <c r="F7" s="11">
        <f>F8+F9+F10+F11+F12+F13+F14</f>
        <v>7541</v>
      </c>
    </row>
    <row r="8" spans="2:6" ht="34.9" customHeight="1">
      <c r="B8" s="12" t="s">
        <v>8</v>
      </c>
      <c r="C8" s="29" t="s">
        <v>9</v>
      </c>
      <c r="D8" s="13">
        <f>E8+F8</f>
        <v>6368</v>
      </c>
      <c r="E8" s="14"/>
      <c r="F8" s="15">
        <f>4700+1668</f>
        <v>6368</v>
      </c>
    </row>
    <row r="9" spans="2:6" ht="21" customHeight="1">
      <c r="B9" s="16" t="s">
        <v>10</v>
      </c>
      <c r="C9" s="21" t="s">
        <v>11</v>
      </c>
      <c r="D9" s="17">
        <f t="shared" ref="D9:D50" si="0">E9+F9</f>
        <v>0</v>
      </c>
      <c r="E9" s="18"/>
      <c r="F9" s="19">
        <v>0</v>
      </c>
    </row>
    <row r="10" spans="2:6" ht="51.6" customHeight="1">
      <c r="B10" s="16" t="s">
        <v>12</v>
      </c>
      <c r="C10" s="21" t="s">
        <v>13</v>
      </c>
      <c r="D10" s="17">
        <f t="shared" si="0"/>
        <v>473</v>
      </c>
      <c r="E10" s="18"/>
      <c r="F10" s="19">
        <f>473</f>
        <v>473</v>
      </c>
    </row>
    <row r="11" spans="2:6" ht="43.15" customHeight="1">
      <c r="B11" s="16" t="s">
        <v>14</v>
      </c>
      <c r="C11" s="21" t="s">
        <v>15</v>
      </c>
      <c r="D11" s="17">
        <f t="shared" si="0"/>
        <v>0</v>
      </c>
      <c r="E11" s="18"/>
      <c r="F11" s="19">
        <v>0</v>
      </c>
    </row>
    <row r="12" spans="2:6" ht="38.450000000000003" customHeight="1">
      <c r="B12" s="16" t="s">
        <v>16</v>
      </c>
      <c r="C12" s="21" t="s">
        <v>17</v>
      </c>
      <c r="D12" s="17">
        <f t="shared" si="0"/>
        <v>500</v>
      </c>
      <c r="E12" s="18"/>
      <c r="F12" s="19">
        <f>500</f>
        <v>500</v>
      </c>
    </row>
    <row r="13" spans="2:6" ht="39" customHeight="1">
      <c r="B13" s="16" t="s">
        <v>18</v>
      </c>
      <c r="C13" s="21" t="s">
        <v>19</v>
      </c>
      <c r="D13" s="17">
        <f t="shared" si="0"/>
        <v>200</v>
      </c>
      <c r="E13" s="20"/>
      <c r="F13" s="19">
        <v>200</v>
      </c>
    </row>
    <row r="14" spans="2:6" ht="22.15" customHeight="1" thickBot="1">
      <c r="B14" s="16" t="s">
        <v>20</v>
      </c>
      <c r="C14" s="21" t="s">
        <v>21</v>
      </c>
      <c r="D14" s="17">
        <f t="shared" si="0"/>
        <v>0</v>
      </c>
      <c r="E14" s="20"/>
      <c r="F14" s="19">
        <v>0</v>
      </c>
    </row>
    <row r="15" spans="2:6" ht="19.149999999999999" customHeight="1" thickBot="1">
      <c r="B15" s="3" t="s">
        <v>22</v>
      </c>
      <c r="C15" s="4" t="s">
        <v>23</v>
      </c>
      <c r="D15" s="7">
        <f t="shared" si="0"/>
        <v>247127.6</v>
      </c>
      <c r="E15" s="22">
        <f>E16+E17+E18+E19+E20+E21+E22+E23+E24+E25+E26+E27+E31+E32+E33+E34+E36+E35</f>
        <v>111478.1</v>
      </c>
      <c r="F15" s="22">
        <f>F16+F17+F18+F19+F20+F21+F22+F23+F24+F25+F26+F27+F31+F32+F33+F34</f>
        <v>135649.5</v>
      </c>
    </row>
    <row r="16" spans="2:6" ht="56.45" customHeight="1">
      <c r="B16" s="12" t="s">
        <v>24</v>
      </c>
      <c r="C16" s="29" t="s">
        <v>25</v>
      </c>
      <c r="D16" s="13">
        <f t="shared" si="0"/>
        <v>74678.5</v>
      </c>
      <c r="E16" s="23"/>
      <c r="F16" s="15">
        <f>23378.5+100+1000+200+50000</f>
        <v>74678.5</v>
      </c>
    </row>
    <row r="17" spans="2:6" ht="43.9" customHeight="1">
      <c r="B17" s="16" t="s">
        <v>26</v>
      </c>
      <c r="C17" s="21" t="s">
        <v>27</v>
      </c>
      <c r="D17" s="17">
        <f t="shared" si="0"/>
        <v>4565</v>
      </c>
      <c r="E17" s="20"/>
      <c r="F17" s="19">
        <f>1050+1500+2015</f>
        <v>4565</v>
      </c>
    </row>
    <row r="18" spans="2:6" ht="42" customHeight="1">
      <c r="B18" s="16" t="s">
        <v>28</v>
      </c>
      <c r="C18" s="21" t="s">
        <v>29</v>
      </c>
      <c r="D18" s="17">
        <f t="shared" si="0"/>
        <v>15000</v>
      </c>
      <c r="E18" s="20"/>
      <c r="F18" s="19">
        <f>1500+13500</f>
        <v>15000</v>
      </c>
    </row>
    <row r="19" spans="2:6" ht="59.45" customHeight="1">
      <c r="B19" s="16" t="s">
        <v>30</v>
      </c>
      <c r="C19" s="21" t="s">
        <v>31</v>
      </c>
      <c r="D19" s="17">
        <f t="shared" si="0"/>
        <v>26677</v>
      </c>
      <c r="E19" s="20"/>
      <c r="F19" s="19">
        <f>6100+6000+14577</f>
        <v>26677</v>
      </c>
    </row>
    <row r="20" spans="2:6" ht="79.150000000000006" customHeight="1">
      <c r="B20" s="16" t="s">
        <v>32</v>
      </c>
      <c r="C20" s="21" t="s">
        <v>33</v>
      </c>
      <c r="D20" s="17">
        <f t="shared" si="0"/>
        <v>2734</v>
      </c>
      <c r="E20" s="20"/>
      <c r="F20" s="19">
        <f>760+1974</f>
        <v>2734</v>
      </c>
    </row>
    <row r="21" spans="2:6" ht="46.15" customHeight="1">
      <c r="B21" s="16" t="s">
        <v>34</v>
      </c>
      <c r="C21" s="21" t="s">
        <v>35</v>
      </c>
      <c r="D21" s="17">
        <f t="shared" si="0"/>
        <v>0</v>
      </c>
      <c r="E21" s="18"/>
      <c r="F21" s="19">
        <v>0</v>
      </c>
    </row>
    <row r="22" spans="2:6" ht="61.15" customHeight="1">
      <c r="B22" s="16" t="s">
        <v>36</v>
      </c>
      <c r="C22" s="21" t="s">
        <v>37</v>
      </c>
      <c r="D22" s="17">
        <f t="shared" si="0"/>
        <v>11995</v>
      </c>
      <c r="E22" s="18"/>
      <c r="F22" s="19">
        <f>10000+1695+300</f>
        <v>11995</v>
      </c>
    </row>
    <row r="23" spans="2:6" ht="43.9" customHeight="1">
      <c r="B23" s="16" t="s">
        <v>38</v>
      </c>
      <c r="C23" s="21" t="s">
        <v>39</v>
      </c>
      <c r="D23" s="17">
        <f t="shared" si="0"/>
        <v>0</v>
      </c>
      <c r="E23" s="24"/>
      <c r="F23" s="19">
        <v>0</v>
      </c>
    </row>
    <row r="24" spans="2:6" ht="42.6" customHeight="1">
      <c r="B24" s="16" t="s">
        <v>40</v>
      </c>
      <c r="C24" s="21" t="s">
        <v>41</v>
      </c>
      <c r="D24" s="17">
        <f t="shared" si="0"/>
        <v>0</v>
      </c>
      <c r="E24" s="24"/>
      <c r="F24" s="19">
        <v>0</v>
      </c>
    </row>
    <row r="25" spans="2:6" ht="63" customHeight="1">
      <c r="B25" s="16" t="s">
        <v>42</v>
      </c>
      <c r="C25" s="50" t="s">
        <v>89</v>
      </c>
      <c r="D25" s="17">
        <f t="shared" si="0"/>
        <v>0</v>
      </c>
      <c r="E25" s="24"/>
      <c r="F25" s="19">
        <v>0</v>
      </c>
    </row>
    <row r="26" spans="2:6" ht="67.900000000000006" customHeight="1">
      <c r="B26" s="16" t="s">
        <v>43</v>
      </c>
      <c r="C26" s="50" t="s">
        <v>90</v>
      </c>
      <c r="D26" s="17">
        <f t="shared" si="0"/>
        <v>0</v>
      </c>
      <c r="E26" s="24"/>
      <c r="F26" s="19">
        <v>0</v>
      </c>
    </row>
    <row r="27" spans="2:6" ht="38.450000000000003" customHeight="1">
      <c r="B27" s="16" t="s">
        <v>44</v>
      </c>
      <c r="C27" s="25" t="s">
        <v>91</v>
      </c>
      <c r="D27" s="17">
        <f t="shared" si="0"/>
        <v>0</v>
      </c>
      <c r="E27" s="24"/>
      <c r="F27" s="19">
        <v>0</v>
      </c>
    </row>
    <row r="28" spans="2:6" ht="28.9" customHeight="1">
      <c r="B28" s="52"/>
      <c r="C28" s="53"/>
      <c r="D28" s="58">
        <v>2</v>
      </c>
      <c r="E28" s="55"/>
      <c r="F28" s="57" t="s">
        <v>47</v>
      </c>
    </row>
    <row r="29" spans="2:6" ht="27.6" customHeight="1">
      <c r="B29" s="52"/>
      <c r="C29" s="53"/>
      <c r="D29" s="54"/>
      <c r="E29" s="55"/>
      <c r="F29" s="56"/>
    </row>
    <row r="30" spans="2:6" ht="21" customHeight="1">
      <c r="B30" s="52"/>
      <c r="C30" s="53"/>
      <c r="D30" s="54"/>
      <c r="E30" s="55"/>
      <c r="F30" s="56"/>
    </row>
    <row r="31" spans="2:6" ht="135.6" customHeight="1">
      <c r="B31" s="16" t="s">
        <v>45</v>
      </c>
      <c r="C31" s="25" t="s">
        <v>87</v>
      </c>
      <c r="D31" s="17">
        <f t="shared" si="0"/>
        <v>100</v>
      </c>
      <c r="E31" s="24">
        <v>100</v>
      </c>
      <c r="F31" s="19">
        <v>0</v>
      </c>
    </row>
    <row r="32" spans="2:6" ht="62.45" customHeight="1">
      <c r="B32" s="26" t="s">
        <v>46</v>
      </c>
      <c r="C32" s="27" t="s">
        <v>83</v>
      </c>
      <c r="D32" s="17">
        <f t="shared" si="0"/>
        <v>5931</v>
      </c>
      <c r="E32" s="32">
        <f>4000+531+1400</f>
        <v>5931</v>
      </c>
      <c r="F32" s="28">
        <v>0</v>
      </c>
    </row>
    <row r="33" spans="2:6" ht="57.6" customHeight="1">
      <c r="B33" s="12" t="s">
        <v>48</v>
      </c>
      <c r="C33" s="49" t="s">
        <v>88</v>
      </c>
      <c r="D33" s="17">
        <f t="shared" si="0"/>
        <v>104147.1</v>
      </c>
      <c r="E33" s="31">
        <f>83957.1+1740-50+18500</f>
        <v>104147.1</v>
      </c>
      <c r="F33" s="19">
        <v>0</v>
      </c>
    </row>
    <row r="34" spans="2:6" ht="72.599999999999994" customHeight="1">
      <c r="B34" s="16" t="s">
        <v>49</v>
      </c>
      <c r="C34" s="30" t="s">
        <v>50</v>
      </c>
      <c r="D34" s="17">
        <f t="shared" si="0"/>
        <v>800</v>
      </c>
      <c r="E34" s="24">
        <f>500+300</f>
        <v>800</v>
      </c>
      <c r="F34" s="15">
        <v>0</v>
      </c>
    </row>
    <row r="35" spans="2:6" ht="59.45" customHeight="1">
      <c r="B35" s="16" t="s">
        <v>51</v>
      </c>
      <c r="C35" s="21" t="s">
        <v>52</v>
      </c>
      <c r="D35" s="17">
        <f t="shared" ref="D35:D36" si="1">E35+F35</f>
        <v>500</v>
      </c>
      <c r="E35" s="32">
        <f>300+200</f>
        <v>500</v>
      </c>
      <c r="F35" s="15">
        <v>0</v>
      </c>
    </row>
    <row r="36" spans="2:6" ht="42.6" customHeight="1" thickBot="1">
      <c r="B36" s="16" t="s">
        <v>84</v>
      </c>
      <c r="C36" s="48" t="s">
        <v>85</v>
      </c>
      <c r="D36" s="17">
        <f t="shared" si="1"/>
        <v>0</v>
      </c>
      <c r="E36" s="32">
        <f>200-200</f>
        <v>0</v>
      </c>
      <c r="F36" s="15">
        <v>0</v>
      </c>
    </row>
    <row r="37" spans="2:6" ht="21" customHeight="1" thickBot="1">
      <c r="B37" s="3" t="s">
        <v>53</v>
      </c>
      <c r="C37" s="4" t="s">
        <v>54</v>
      </c>
      <c r="D37" s="7">
        <f t="shared" si="0"/>
        <v>200140.5</v>
      </c>
      <c r="E37" s="33"/>
      <c r="F37" s="22">
        <f>F38+F39+F40+F41+F42+F43+F44</f>
        <v>200140.5</v>
      </c>
    </row>
    <row r="38" spans="2:6" ht="41.45" customHeight="1">
      <c r="B38" s="12" t="s">
        <v>55</v>
      </c>
      <c r="C38" s="29" t="s">
        <v>56</v>
      </c>
      <c r="D38" s="13">
        <f t="shared" si="0"/>
        <v>4000</v>
      </c>
      <c r="E38" s="23"/>
      <c r="F38" s="15">
        <v>4000</v>
      </c>
    </row>
    <row r="39" spans="2:6" ht="36" customHeight="1">
      <c r="B39" s="16" t="s">
        <v>57</v>
      </c>
      <c r="C39" s="21" t="s">
        <v>58</v>
      </c>
      <c r="D39" s="17">
        <f t="shared" si="0"/>
        <v>4325</v>
      </c>
      <c r="E39" s="20"/>
      <c r="F39" s="19">
        <f>1000+1695+350+1280</f>
        <v>4325</v>
      </c>
    </row>
    <row r="40" spans="2:6" ht="36.6" customHeight="1">
      <c r="B40" s="16" t="s">
        <v>59</v>
      </c>
      <c r="C40" s="21" t="s">
        <v>60</v>
      </c>
      <c r="D40" s="17">
        <f t="shared" si="0"/>
        <v>878.8</v>
      </c>
      <c r="E40" s="20"/>
      <c r="F40" s="19">
        <f>628.8+250</f>
        <v>878.8</v>
      </c>
    </row>
    <row r="41" spans="2:6" ht="36.6" customHeight="1">
      <c r="B41" s="16" t="s">
        <v>61</v>
      </c>
      <c r="C41" s="21" t="s">
        <v>62</v>
      </c>
      <c r="D41" s="17">
        <f t="shared" si="0"/>
        <v>9103.7000000000007</v>
      </c>
      <c r="E41" s="20"/>
      <c r="F41" s="19">
        <f>6983.7+1130+1500-510</f>
        <v>9103.7000000000007</v>
      </c>
    </row>
    <row r="42" spans="2:6" ht="21" customHeight="1">
      <c r="B42" s="16" t="s">
        <v>63</v>
      </c>
      <c r="C42" s="21" t="s">
        <v>64</v>
      </c>
      <c r="D42" s="17">
        <f>E42+F42</f>
        <v>1867.7</v>
      </c>
      <c r="E42" s="20"/>
      <c r="F42" s="19">
        <v>1867.7</v>
      </c>
    </row>
    <row r="43" spans="2:6" ht="37.5">
      <c r="B43" s="16" t="s">
        <v>65</v>
      </c>
      <c r="C43" s="21" t="s">
        <v>66</v>
      </c>
      <c r="D43" s="17">
        <f>E43+F43</f>
        <v>179465.3</v>
      </c>
      <c r="E43" s="20"/>
      <c r="F43" s="19">
        <f>33008.5-1500+80000+5000+40000+14396.8+1500+700+1400-200+200+510-350+4800</f>
        <v>179465.3</v>
      </c>
    </row>
    <row r="44" spans="2:6" ht="39.6" customHeight="1" thickBot="1">
      <c r="B44" s="26" t="s">
        <v>67</v>
      </c>
      <c r="C44" s="51" t="s">
        <v>68</v>
      </c>
      <c r="D44" s="34">
        <f t="shared" si="0"/>
        <v>500</v>
      </c>
      <c r="E44" s="35"/>
      <c r="F44" s="28">
        <f>500</f>
        <v>500</v>
      </c>
    </row>
    <row r="45" spans="2:6" ht="18" customHeight="1" thickBot="1">
      <c r="B45" s="3" t="s">
        <v>69</v>
      </c>
      <c r="C45" s="4" t="s">
        <v>70</v>
      </c>
      <c r="D45" s="7">
        <f t="shared" si="0"/>
        <v>0</v>
      </c>
      <c r="E45" s="33"/>
      <c r="F45" s="22">
        <f>F46+F47+F48+F49+F50</f>
        <v>0</v>
      </c>
    </row>
    <row r="46" spans="2:6" ht="34.9" customHeight="1">
      <c r="B46" s="36" t="s">
        <v>71</v>
      </c>
      <c r="C46" s="37" t="s">
        <v>72</v>
      </c>
      <c r="D46" s="38">
        <f t="shared" si="0"/>
        <v>0</v>
      </c>
      <c r="E46" s="39"/>
      <c r="F46" s="40">
        <v>0</v>
      </c>
    </row>
    <row r="47" spans="2:6" ht="46.15" customHeight="1">
      <c r="B47" s="16" t="s">
        <v>73</v>
      </c>
      <c r="C47" s="21" t="s">
        <v>74</v>
      </c>
      <c r="D47" s="17">
        <f t="shared" si="0"/>
        <v>0</v>
      </c>
      <c r="E47" s="20"/>
      <c r="F47" s="19">
        <v>0</v>
      </c>
    </row>
    <row r="48" spans="2:6" ht="36.6" customHeight="1">
      <c r="B48" s="16" t="s">
        <v>75</v>
      </c>
      <c r="C48" s="21" t="s">
        <v>76</v>
      </c>
      <c r="D48" s="17">
        <f t="shared" si="0"/>
        <v>0</v>
      </c>
      <c r="E48" s="20"/>
      <c r="F48" s="19">
        <v>0</v>
      </c>
    </row>
    <row r="49" spans="2:6" ht="58.9" customHeight="1">
      <c r="B49" s="16" t="s">
        <v>77</v>
      </c>
      <c r="C49" s="21" t="s">
        <v>78</v>
      </c>
      <c r="D49" s="17">
        <f>E49+F49</f>
        <v>0</v>
      </c>
      <c r="E49" s="20"/>
      <c r="F49" s="19">
        <v>0</v>
      </c>
    </row>
    <row r="50" spans="2:6" ht="45" customHeight="1" thickBot="1">
      <c r="B50" s="41" t="s">
        <v>79</v>
      </c>
      <c r="C50" s="42" t="s">
        <v>80</v>
      </c>
      <c r="D50" s="43">
        <f t="shared" si="0"/>
        <v>0</v>
      </c>
      <c r="E50" s="44"/>
      <c r="F50" s="45">
        <v>0</v>
      </c>
    </row>
    <row r="51" spans="2:6" ht="18.75">
      <c r="B51" s="1"/>
      <c r="C51" s="1"/>
      <c r="D51" s="1"/>
      <c r="E51" s="1"/>
      <c r="F51" s="1"/>
    </row>
    <row r="52" spans="2:6" ht="18.75">
      <c r="B52" s="1"/>
      <c r="C52" s="1"/>
      <c r="D52" s="1"/>
      <c r="E52" s="1"/>
      <c r="F52" s="47"/>
    </row>
    <row r="53" spans="2:6" ht="18.75">
      <c r="B53" s="1"/>
      <c r="C53" s="1" t="s">
        <v>81</v>
      </c>
      <c r="D53" s="1"/>
      <c r="E53" s="1" t="s">
        <v>82</v>
      </c>
      <c r="F53" s="1"/>
    </row>
    <row r="54" spans="2:6" ht="18.75">
      <c r="B54" s="1"/>
      <c r="C54" s="1"/>
      <c r="D54" s="1"/>
      <c r="E54" s="1"/>
      <c r="F54" s="46"/>
    </row>
    <row r="60" spans="2:6" ht="15.75">
      <c r="C60" s="59"/>
      <c r="D60" s="59"/>
      <c r="E60" s="59"/>
    </row>
  </sheetData>
  <mergeCells count="1">
    <mergeCell ref="C60:E60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>&amp;C</oddHeader>
  </headerFooter>
  <rowBreaks count="1" manualBreakCount="1">
    <brk id="27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2021-07-29T12:59:59Z</dcterms:modified>
</cp:coreProperties>
</file>