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95" yWindow="2895" windowWidth="15375" windowHeight="7875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D28" i="1"/>
  <c r="C28" i="1"/>
  <c r="AJ23" i="1"/>
  <c r="AI23" i="1"/>
  <c r="AH23" i="1"/>
  <c r="AG23" i="1"/>
  <c r="AB23" i="1"/>
  <c r="AA23" i="1"/>
  <c r="Z23" i="1"/>
  <c r="Y23" i="1"/>
  <c r="V23" i="1"/>
  <c r="U23" i="1"/>
  <c r="T23" i="1"/>
  <c r="S23" i="1"/>
  <c r="R23" i="1"/>
  <c r="Q23" i="1"/>
  <c r="P23" i="1"/>
  <c r="O23" i="1"/>
  <c r="N23" i="1"/>
  <c r="M23" i="1"/>
  <c r="J23" i="1"/>
  <c r="J29" i="1" s="1"/>
  <c r="I23" i="1"/>
  <c r="I29" i="1" s="1"/>
  <c r="H23" i="1"/>
  <c r="H29" i="1" s="1"/>
  <c r="G23" i="1"/>
  <c r="G29" i="1" s="1"/>
  <c r="F23" i="1"/>
  <c r="F29" i="1" s="1"/>
  <c r="E23" i="1"/>
  <c r="E29" i="1" s="1"/>
  <c r="D23" i="1"/>
  <c r="D29" i="1" s="1"/>
  <c r="C23" i="1"/>
  <c r="C29" i="1" s="1"/>
  <c r="AJ28" i="1"/>
  <c r="AI28" i="1"/>
  <c r="AH28" i="1"/>
  <c r="AG28" i="1"/>
  <c r="AB28" i="1"/>
  <c r="AB29" i="1" s="1"/>
  <c r="AA28" i="1"/>
  <c r="Z28" i="1"/>
  <c r="Y28" i="1"/>
  <c r="V28" i="1"/>
  <c r="U28" i="1"/>
  <c r="T28" i="1"/>
  <c r="S28" i="1"/>
  <c r="R28" i="1"/>
  <c r="Q28" i="1"/>
  <c r="P28" i="1"/>
  <c r="O28" i="1"/>
  <c r="N28" i="1"/>
  <c r="M28" i="1"/>
  <c r="AD27" i="1"/>
  <c r="AD28" i="1" s="1"/>
  <c r="AC27" i="1"/>
  <c r="AC28" i="1" s="1"/>
  <c r="X27" i="1"/>
  <c r="AF27" i="1" s="1"/>
  <c r="W27" i="1"/>
  <c r="L26" i="1"/>
  <c r="AF26" i="1" s="1"/>
  <c r="K26" i="1"/>
  <c r="AE26" i="1" s="1"/>
  <c r="L25" i="1"/>
  <c r="AF25" i="1" s="1"/>
  <c r="K25" i="1"/>
  <c r="AE25" i="1" s="1"/>
  <c r="X24" i="1"/>
  <c r="W24" i="1"/>
  <c r="W28" i="1" s="1"/>
  <c r="L24" i="1"/>
  <c r="L28" i="1" s="1"/>
  <c r="K24" i="1"/>
  <c r="K28" i="1" s="1"/>
  <c r="AD22" i="1"/>
  <c r="AC22" i="1"/>
  <c r="X22" i="1"/>
  <c r="W22" i="1"/>
  <c r="L22" i="1"/>
  <c r="K22" i="1"/>
  <c r="AD21" i="1"/>
  <c r="AC21" i="1"/>
  <c r="X21" i="1"/>
  <c r="W21" i="1"/>
  <c r="L21" i="1"/>
  <c r="K21" i="1"/>
  <c r="AD20" i="1"/>
  <c r="AC20" i="1"/>
  <c r="X20" i="1"/>
  <c r="W20" i="1"/>
  <c r="L20" i="1"/>
  <c r="K20" i="1"/>
  <c r="AE20" i="1" s="1"/>
  <c r="X19" i="1"/>
  <c r="W19" i="1"/>
  <c r="L19" i="1"/>
  <c r="K19" i="1"/>
  <c r="AE19" i="1" s="1"/>
  <c r="AD18" i="1"/>
  <c r="AC18" i="1"/>
  <c r="X18" i="1"/>
  <c r="W18" i="1"/>
  <c r="L18" i="1"/>
  <c r="AF18" i="1" s="1"/>
  <c r="K18" i="1"/>
  <c r="AF17" i="1"/>
  <c r="AE17" i="1"/>
  <c r="AD16" i="1"/>
  <c r="AC16" i="1"/>
  <c r="AD15" i="1"/>
  <c r="AC15" i="1"/>
  <c r="X15" i="1"/>
  <c r="W15" i="1"/>
  <c r="L15" i="1"/>
  <c r="K15" i="1"/>
  <c r="AE15" i="1" s="1"/>
  <c r="AD14" i="1"/>
  <c r="AC14" i="1"/>
  <c r="X14" i="1"/>
  <c r="W14" i="1"/>
  <c r="L14" i="1"/>
  <c r="AF14" i="1" s="1"/>
  <c r="K14" i="1"/>
  <c r="AD13" i="1"/>
  <c r="AC13" i="1"/>
  <c r="X13" i="1"/>
  <c r="W13" i="1"/>
  <c r="L13" i="1"/>
  <c r="K13" i="1"/>
  <c r="AD12" i="1"/>
  <c r="AC12" i="1"/>
  <c r="X12" i="1"/>
  <c r="W12" i="1"/>
  <c r="L12" i="1"/>
  <c r="AF12" i="1" s="1"/>
  <c r="K12" i="1"/>
  <c r="AD11" i="1"/>
  <c r="AC11" i="1"/>
  <c r="X11" i="1"/>
  <c r="W11" i="1"/>
  <c r="L11" i="1"/>
  <c r="K11" i="1"/>
  <c r="AD10" i="1"/>
  <c r="AC10" i="1"/>
  <c r="X10" i="1"/>
  <c r="W10" i="1"/>
  <c r="L10" i="1"/>
  <c r="K10" i="1"/>
  <c r="AD9" i="1"/>
  <c r="AC9" i="1"/>
  <c r="X9" i="1"/>
  <c r="W9" i="1"/>
  <c r="L9" i="1"/>
  <c r="K9" i="1"/>
  <c r="AD8" i="1"/>
  <c r="AC8" i="1"/>
  <c r="X8" i="1"/>
  <c r="W8" i="1"/>
  <c r="K8" i="1"/>
  <c r="AD7" i="1"/>
  <c r="AC7" i="1"/>
  <c r="X7" i="1"/>
  <c r="X23" i="1" s="1"/>
  <c r="W7" i="1"/>
  <c r="K7" i="1"/>
  <c r="W23" i="1" l="1"/>
  <c r="W29" i="1" s="1"/>
  <c r="AC23" i="1"/>
  <c r="AC29" i="1" s="1"/>
  <c r="AD23" i="1"/>
  <c r="AD29" i="1" s="1"/>
  <c r="AF9" i="1"/>
  <c r="AF20" i="1"/>
  <c r="P29" i="1"/>
  <c r="T29" i="1"/>
  <c r="L23" i="1"/>
  <c r="L29" i="1" s="1"/>
  <c r="N29" i="1"/>
  <c r="R29" i="1"/>
  <c r="V29" i="1"/>
  <c r="AJ29" i="1"/>
  <c r="M29" i="1"/>
  <c r="Q29" i="1"/>
  <c r="U29" i="1"/>
  <c r="AA29" i="1"/>
  <c r="AI29" i="1"/>
  <c r="Z29" i="1"/>
  <c r="AH29" i="1"/>
  <c r="K23" i="1"/>
  <c r="K29" i="1" s="1"/>
  <c r="AE9" i="1"/>
  <c r="AE11" i="1"/>
  <c r="AE13" i="1"/>
  <c r="O29" i="1"/>
  <c r="S29" i="1"/>
  <c r="Y29" i="1"/>
  <c r="AG29" i="1"/>
  <c r="AF7" i="1"/>
  <c r="AE18" i="1"/>
  <c r="AE21" i="1"/>
  <c r="AE27" i="1"/>
  <c r="AF8" i="1"/>
  <c r="AF10" i="1"/>
  <c r="AF13" i="1"/>
  <c r="AF15" i="1"/>
  <c r="AF19" i="1"/>
  <c r="AF21" i="1"/>
  <c r="X28" i="1"/>
  <c r="X29" i="1" s="1"/>
  <c r="AF11" i="1"/>
  <c r="AE8" i="1"/>
  <c r="AE10" i="1"/>
  <c r="AE12" i="1"/>
  <c r="AE14" i="1"/>
  <c r="AE7" i="1"/>
  <c r="AE22" i="1"/>
  <c r="AF22" i="1"/>
  <c r="AF24" i="1"/>
  <c r="AF28" i="1" s="1"/>
  <c r="AE24" i="1"/>
  <c r="AE28" i="1" l="1"/>
  <c r="AE23" i="1"/>
  <c r="AF23" i="1"/>
  <c r="AF29" i="1" s="1"/>
  <c r="AE29" i="1" l="1"/>
</calcChain>
</file>

<file path=xl/sharedStrings.xml><?xml version="1.0" encoding="utf-8"?>
<sst xmlns="http://schemas.openxmlformats.org/spreadsheetml/2006/main" count="85" uniqueCount="54">
  <si>
    <t>Мережа  закладів загальної середньої освіти  Броварської міської територіальної громади</t>
  </si>
  <si>
    <t xml:space="preserve">на 2021/2022 навчальний рік </t>
  </si>
  <si>
    <t>№</t>
  </si>
  <si>
    <t xml:space="preserve">Назва закладу                                    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</si>
  <si>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</si>
  <si>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</si>
  <si>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</si>
  <si>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</si>
  <si>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</si>
  <si>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</si>
  <si>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</si>
  <si>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</si>
  <si>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</si>
  <si>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</si>
  <si>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</si>
  <si>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</si>
  <si>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</si>
  <si>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</si>
  <si>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ГПД</t>
  </si>
  <si>
    <t>ІІ зміна</t>
  </si>
  <si>
    <t>класів</t>
  </si>
  <si>
    <t>учнів</t>
  </si>
  <si>
    <t>груп</t>
  </si>
  <si>
    <t>Броварська загальноосвітня школа                 І-ІІІ ступенів  № 1 </t>
  </si>
  <si>
    <t>Броварська загальноосвітня школа І-ІІІ ступенів  № 2 ім. В.О. Сухомлинського</t>
  </si>
  <si>
    <t>Броварська загальноосвітня школа                     І-ІІІ ступенів  № 3 </t>
  </si>
  <si>
    <t>Броварська гімназія                                           ім. С.І. Олійника</t>
  </si>
  <si>
    <t>Броварська спеціалізована школа                            І-ІІІ ступенів № 5 ім. Василя Стуса</t>
  </si>
  <si>
    <t>Броварська загальноосвітня школа                         І-ІІІ ступенів № 6</t>
  </si>
  <si>
    <t>Броварська спеціалізована школа                      І-ІІІ ступенів № 7</t>
  </si>
  <si>
    <t>Броварський навчально-виховний комплекс</t>
  </si>
  <si>
    <t>Броварська загальноосвітня школа                  І-ІІІ ступенів № 9</t>
  </si>
  <si>
    <t xml:space="preserve"> з них українських</t>
  </si>
  <si>
    <t>з них російських</t>
  </si>
  <si>
    <t>Броварська загальноосвітня школа                    І-ІІІ ступенів № 10</t>
  </si>
  <si>
    <t>Броварське навчально-виховне об'єднання (ЗОШ І-ІІ ступенів, ліцей)</t>
  </si>
  <si>
    <t>Княжицька  загальноосвітня школа                       І-ІІІ ступенів</t>
  </si>
  <si>
    <t>Требухівська загальноосвітня школа                       І-ІІІ ступенів</t>
  </si>
  <si>
    <r>
      <rPr>
        <b/>
        <sz val="12"/>
        <rFont val="Times New Roman"/>
        <family val="1"/>
        <charset val="204"/>
      </rPr>
      <t>Разом   10-11  клас</t>
    </r>
    <r>
      <rPr>
        <sz val="12"/>
        <rFont val="Times New Roman"/>
        <family val="1"/>
        <charset val="204"/>
      </rPr>
      <t>и</t>
    </r>
  </si>
  <si>
    <t>Всього комунальної власності</t>
  </si>
  <si>
    <t>ТОВ "ЗЗСО-гімназія "Фортуна"</t>
  </si>
  <si>
    <t>15</t>
  </si>
  <si>
    <t>16</t>
  </si>
  <si>
    <t>ТОВ "Центр корекції і розвитку дитини "Сіалія"</t>
  </si>
  <si>
    <t>17</t>
  </si>
  <si>
    <t>Приватний заклад  загальної середньої освіти "Ліцей  "Перспективи"</t>
  </si>
  <si>
    <t>Всього приватної власності</t>
  </si>
  <si>
    <t xml:space="preserve">ТОВ "Навчально-реабілітаційний центр "Мозаїка"   </t>
  </si>
  <si>
    <t>18</t>
  </si>
  <si>
    <t>Разом</t>
  </si>
  <si>
    <t>Навчально-реабілітаційний центр-гімназія "Зростання"</t>
  </si>
  <si>
    <t>Додаток 1
до рішення виконавчого комітету Броварської міської ради  Броварського району Київської області від 14.09.2021 № 723 у редакції рішення виконавчого комітету Броварської міської ради Броварського району Київської області
 від  25.01.2022 №  48</t>
  </si>
  <si>
    <t>В.о. міського голови - заступник міського голови з питань діяльності виконавчих органів ради</t>
  </si>
  <si>
    <t>Петро БАБИЧ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</si>
</sst>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i/>
      <sz val="16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3">
    <xf numFmtId="0" fontId="0" fillId="0" borderId="0" xfId="0"/>
    <xf numFmtId="0" fontId="7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9" fillId="3" borderId="12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center" vertical="center" textRotation="90" wrapText="1"/>
    </xf>
    <xf numFmtId="0" fontId="9" fillId="3" borderId="14" xfId="0" applyFont="1" applyFill="1" applyBorder="1" applyAlignment="1">
      <alignment horizontal="center" vertical="center" textRotation="90" wrapText="1"/>
    </xf>
    <xf numFmtId="0" fontId="10" fillId="4" borderId="15" xfId="0" applyFont="1" applyFill="1" applyBorder="1" applyAlignment="1">
      <alignment horizontal="center" vertical="center" textRotation="90" wrapText="1"/>
    </xf>
    <xf numFmtId="0" fontId="10" fillId="4" borderId="16" xfId="0" applyFont="1" applyFill="1" applyBorder="1" applyAlignment="1">
      <alignment horizontal="center" vertical="center" textRotation="90" wrapText="1"/>
    </xf>
    <xf numFmtId="0" fontId="10" fillId="5" borderId="15" xfId="0" applyFont="1" applyFill="1" applyBorder="1" applyAlignment="1">
      <alignment horizontal="center" vertical="center" textRotation="90" wrapText="1"/>
    </xf>
    <xf numFmtId="0" fontId="10" fillId="5" borderId="1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textRotation="90" wrapText="1"/>
    </xf>
    <xf numFmtId="0" fontId="9" fillId="3" borderId="15" xfId="0" applyFont="1" applyFill="1" applyBorder="1" applyAlignment="1">
      <alignment horizontal="center" vertical="center" textRotation="90" wrapText="1"/>
    </xf>
    <xf numFmtId="0" fontId="10" fillId="3" borderId="17" xfId="0" applyFont="1" applyFill="1" applyBorder="1" applyAlignment="1">
      <alignment vertical="top"/>
    </xf>
    <xf numFmtId="0" fontId="10" fillId="0" borderId="18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1" fontId="10" fillId="4" borderId="25" xfId="0" applyNumberFormat="1" applyFont="1" applyFill="1" applyBorder="1" applyAlignment="1">
      <alignment horizontal="center" vertical="center"/>
    </xf>
    <xf numFmtId="1" fontId="10" fillId="4" borderId="23" xfId="0" applyNumberFormat="1" applyFon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 wrapText="1"/>
    </xf>
    <xf numFmtId="1" fontId="10" fillId="5" borderId="23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vertical="top"/>
    </xf>
    <xf numFmtId="0" fontId="10" fillId="0" borderId="30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1" fontId="9" fillId="3" borderId="20" xfId="0" applyNumberFormat="1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32" xfId="0" applyNumberFormat="1" applyFont="1" applyFill="1" applyBorder="1" applyAlignment="1">
      <alignment horizontal="center" vertical="center"/>
    </xf>
    <xf numFmtId="1" fontId="10" fillId="5" borderId="31" xfId="0" applyNumberFormat="1" applyFont="1" applyFill="1" applyBorder="1" applyAlignment="1">
      <alignment horizontal="center" vertical="center" wrapText="1"/>
    </xf>
    <xf numFmtId="1" fontId="10" fillId="5" borderId="32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vertical="top"/>
    </xf>
    <xf numFmtId="0" fontId="9" fillId="3" borderId="3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left" vertical="top" wrapText="1"/>
    </xf>
    <xf numFmtId="0" fontId="10" fillId="0" borderId="37" xfId="0" applyFont="1" applyFill="1" applyBorder="1" applyAlignment="1">
      <alignment horizontal="right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right" vertical="center" wrapText="1"/>
    </xf>
    <xf numFmtId="0" fontId="9" fillId="0" borderId="20" xfId="0" quotePrefix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right" vertical="top"/>
    </xf>
    <xf numFmtId="0" fontId="10" fillId="0" borderId="38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right" vertical="top"/>
    </xf>
    <xf numFmtId="0" fontId="10" fillId="3" borderId="39" xfId="0" applyFont="1" applyFill="1" applyBorder="1" applyAlignment="1">
      <alignment vertical="top"/>
    </xf>
    <xf numFmtId="0" fontId="10" fillId="0" borderId="40" xfId="0" applyFont="1" applyFill="1" applyBorder="1" applyAlignment="1">
      <alignment horizontal="left" vertical="top" wrapText="1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/>
    </xf>
    <xf numFmtId="1" fontId="9" fillId="3" borderId="46" xfId="0" applyNumberFormat="1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vertical="top" wrapText="1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1" fontId="9" fillId="3" borderId="50" xfId="0" applyNumberFormat="1" applyFont="1" applyFill="1" applyBorder="1" applyAlignment="1">
      <alignment horizontal="center" vertical="center"/>
    </xf>
    <xf numFmtId="1" fontId="10" fillId="4" borderId="53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 wrapText="1"/>
    </xf>
    <xf numFmtId="1" fontId="10" fillId="5" borderId="49" xfId="0" applyNumberFormat="1" applyFont="1" applyFill="1" applyBorder="1" applyAlignment="1">
      <alignment horizontal="center" vertical="center" wrapText="1"/>
    </xf>
    <xf numFmtId="1" fontId="10" fillId="5" borderId="52" xfId="0" applyNumberFormat="1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wrapText="1"/>
    </xf>
    <xf numFmtId="0" fontId="9" fillId="0" borderId="3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1" fontId="9" fillId="0" borderId="42" xfId="0" applyNumberFormat="1" applyFont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 wrapText="1"/>
    </xf>
    <xf numFmtId="1" fontId="10" fillId="5" borderId="44" xfId="0" applyNumberFormat="1" applyFont="1" applyFill="1" applyBorder="1" applyAlignment="1">
      <alignment horizontal="center" vertical="center" wrapText="1"/>
    </xf>
    <xf numFmtId="1" fontId="10" fillId="5" borderId="45" xfId="0" applyNumberFormat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/>
    </xf>
    <xf numFmtId="1" fontId="10" fillId="5" borderId="47" xfId="0" applyNumberFormat="1" applyFont="1" applyFill="1" applyBorder="1" applyAlignment="1">
      <alignment horizontal="center" vertical="center" wrapText="1"/>
    </xf>
    <xf numFmtId="1" fontId="10" fillId="5" borderId="54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" fontId="10" fillId="5" borderId="56" xfId="0" applyNumberFormat="1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right" vertical="top"/>
    </xf>
    <xf numFmtId="49" fontId="10" fillId="0" borderId="33" xfId="0" applyNumberFormat="1" applyFont="1" applyBorder="1" applyAlignment="1">
      <alignment horizontal="right" vertical="top"/>
    </xf>
    <xf numFmtId="49" fontId="10" fillId="0" borderId="35" xfId="0" applyNumberFormat="1" applyFont="1" applyBorder="1" applyAlignment="1">
      <alignment horizontal="right" vertical="top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" fontId="10" fillId="4" borderId="6" xfId="0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1" fontId="10" fillId="0" borderId="12" xfId="0" applyNumberFormat="1" applyFont="1" applyFill="1" applyBorder="1" applyAlignment="1">
      <alignment horizontal="center" vertical="center"/>
    </xf>
    <xf numFmtId="1" fontId="10" fillId="4" borderId="9" xfId="0" applyNumberFormat="1" applyFont="1" applyFill="1" applyBorder="1" applyAlignment="1">
      <alignment horizontal="center" vertical="center"/>
    </xf>
    <xf numFmtId="1" fontId="10" fillId="5" borderId="56" xfId="0" applyNumberFormat="1" applyFont="1" applyFill="1" applyBorder="1" applyAlignment="1">
      <alignment horizontal="center" vertical="center"/>
    </xf>
    <xf numFmtId="1" fontId="10" fillId="5" borderId="9" xfId="0" applyNumberFormat="1" applyFont="1" applyFill="1" applyBorder="1" applyAlignment="1">
      <alignment horizontal="center" vertical="center"/>
    </xf>
    <xf numFmtId="1" fontId="10" fillId="4" borderId="58" xfId="0" applyNumberFormat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1" fontId="10" fillId="4" borderId="56" xfId="0" applyNumberFormat="1" applyFont="1" applyFill="1" applyBorder="1" applyAlignment="1">
      <alignment horizontal="center" vertical="center"/>
    </xf>
    <xf numFmtId="1" fontId="10" fillId="4" borderId="57" xfId="0" applyNumberFormat="1" applyFont="1" applyFill="1" applyBorder="1" applyAlignment="1">
      <alignment horizontal="center" vertical="center"/>
    </xf>
    <xf numFmtId="0" fontId="9" fillId="3" borderId="1" xfId="1" applyFont="1" applyFill="1" applyAlignment="1">
      <alignment horizontal="center" vertical="center"/>
    </xf>
    <xf numFmtId="1" fontId="9" fillId="3" borderId="1" xfId="1" applyNumberFormat="1" applyFont="1" applyFill="1" applyAlignment="1">
      <alignment horizontal="center" vertical="center"/>
    </xf>
    <xf numFmtId="0" fontId="10" fillId="0" borderId="5" xfId="0" applyFont="1" applyFill="1" applyBorder="1" applyAlignment="1"/>
    <xf numFmtId="0" fontId="6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right" vertical="top"/>
    </xf>
    <xf numFmtId="0" fontId="10" fillId="3" borderId="36" xfId="0" applyFont="1" applyFill="1" applyBorder="1" applyAlignment="1">
      <alignment horizontal="right" vertical="top"/>
    </xf>
    <xf numFmtId="0" fontId="10" fillId="3" borderId="29" xfId="0" applyFont="1" applyFill="1" applyBorder="1" applyAlignment="1">
      <alignment horizontal="right" vertical="top"/>
    </xf>
    <xf numFmtId="0" fontId="10" fillId="0" borderId="56" xfId="0" applyFont="1" applyFill="1" applyBorder="1" applyAlignment="1">
      <alignment horizontal="right" vertical="center"/>
    </xf>
    <xf numFmtId="0" fontId="10" fillId="0" borderId="5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4" borderId="5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4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tabSelected="1" topLeftCell="A19" zoomScale="82" zoomScaleNormal="82" workbookViewId="0">
      <selection activeCell="W36" sqref="W36"/>
    </sheetView>
  </sheetViews>
  <sheetFormatPr defaultRowHeight="15" x14ac:dyDescent="0.25"/>
  <cols>
    <col min="1" max="1" width="4.7109375" customWidth="1"/>
    <col min="2" max="2" width="42" customWidth="1"/>
    <col min="3" max="3" width="5.85546875" customWidth="1"/>
    <col min="4" max="4" width="6.5703125" customWidth="1"/>
    <col min="5" max="5" width="5.28515625" customWidth="1"/>
    <col min="6" max="6" width="6.140625" customWidth="1"/>
    <col min="7" max="7" width="5.42578125" customWidth="1"/>
    <col min="8" max="8" width="6.140625" customWidth="1"/>
    <col min="9" max="9" width="5.28515625" customWidth="1"/>
    <col min="10" max="10" width="5.7109375" customWidth="1"/>
    <col min="11" max="11" width="6" customWidth="1"/>
    <col min="12" max="12" width="7.42578125" customWidth="1"/>
    <col min="13" max="13" width="5.42578125" customWidth="1"/>
    <col min="14" max="14" width="6" customWidth="1"/>
    <col min="15" max="15" width="5.42578125" customWidth="1"/>
    <col min="16" max="16" width="6.140625" customWidth="1"/>
    <col min="17" max="17" width="5.140625" customWidth="1"/>
    <col min="18" max="18" width="6" customWidth="1"/>
    <col min="19" max="19" width="5.28515625" customWidth="1"/>
    <col min="20" max="20" width="6" customWidth="1"/>
    <col min="21" max="21" width="5.140625" customWidth="1"/>
    <col min="22" max="23" width="6.140625" customWidth="1"/>
    <col min="24" max="24" width="7.28515625" customWidth="1"/>
    <col min="25" max="25" width="5.28515625" customWidth="1"/>
    <col min="26" max="26" width="5.5703125" customWidth="1"/>
    <col min="27" max="27" width="5.28515625" customWidth="1"/>
    <col min="28" max="28" width="6" customWidth="1"/>
    <col min="29" max="29" width="5.5703125" customWidth="1"/>
    <col min="30" max="30" width="7" customWidth="1"/>
    <col min="31" max="31" width="6" customWidth="1"/>
    <col min="32" max="32" width="7.28515625" customWidth="1"/>
    <col min="33" max="33" width="5.5703125" customWidth="1"/>
    <col min="34" max="34" width="6.28515625" customWidth="1"/>
    <col min="35" max="35" width="5.5703125" customWidth="1"/>
    <col min="36" max="36" width="6.28515625" customWidth="1"/>
  </cols>
  <sheetData>
    <row r="1" spans="1:38" ht="123.75" customHeight="1" x14ac:dyDescent="0.3">
      <c r="A1" s="1"/>
      <c r="B1" s="187"/>
      <c r="C1" s="187"/>
      <c r="D1" s="187"/>
      <c r="E1" s="187"/>
      <c r="F1" s="187"/>
      <c r="G1" s="187"/>
      <c r="H1" s="187"/>
      <c r="I1" s="187"/>
      <c r="J1" s="1"/>
      <c r="K1" s="1"/>
      <c r="L1" s="2"/>
      <c r="M1" s="3"/>
      <c r="N1" s="3"/>
      <c r="O1" s="3"/>
      <c r="P1" s="3"/>
      <c r="Q1" s="3"/>
      <c r="R1" s="3"/>
      <c r="S1" s="159"/>
      <c r="T1" s="159"/>
      <c r="U1" s="159"/>
      <c r="V1" s="159"/>
      <c r="W1" s="182" t="s">
        <v>51</v>
      </c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45"/>
      <c r="AL1" s="145"/>
    </row>
    <row r="2" spans="1:38" ht="20.25" x14ac:dyDescent="0.3">
      <c r="A2" s="183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4"/>
      <c r="AH2" s="4"/>
      <c r="AI2" s="4"/>
      <c r="AJ2" s="4"/>
      <c r="AK2" s="4"/>
      <c r="AL2" s="4"/>
    </row>
    <row r="3" spans="1:38" ht="20.25" x14ac:dyDescent="0.3">
      <c r="A3" s="183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8"/>
      <c r="AH3" s="189"/>
      <c r="AI3" s="189"/>
      <c r="AJ3" s="189"/>
      <c r="AK3" s="4"/>
      <c r="AL3" s="4"/>
    </row>
    <row r="4" spans="1:38" ht="16.5" thickBot="1" x14ac:dyDescent="0.3">
      <c r="A4" s="190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4"/>
      <c r="AH4" s="4"/>
      <c r="AI4" s="4"/>
      <c r="AJ4" s="4"/>
    </row>
    <row r="5" spans="1:38" ht="44.25" customHeight="1" thickBot="1" x14ac:dyDescent="0.3">
      <c r="A5" s="177" t="s">
        <v>2</v>
      </c>
      <c r="B5" s="179" t="s">
        <v>3</v>
      </c>
      <c r="C5" s="181" t="s">
        <v>4</v>
      </c>
      <c r="D5" s="175"/>
      <c r="E5" s="171" t="s">
        <v>5</v>
      </c>
      <c r="F5" s="175"/>
      <c r="G5" s="171" t="s">
        <v>6</v>
      </c>
      <c r="H5" s="175"/>
      <c r="I5" s="171" t="s">
        <v>7</v>
      </c>
      <c r="J5" s="172"/>
      <c r="K5" s="173" t="s">
        <v>8</v>
      </c>
      <c r="L5" s="192"/>
      <c r="M5" s="172" t="s">
        <v>9</v>
      </c>
      <c r="N5" s="175"/>
      <c r="O5" s="171" t="s">
        <v>10</v>
      </c>
      <c r="P5" s="175"/>
      <c r="Q5" s="171" t="s">
        <v>11</v>
      </c>
      <c r="R5" s="175"/>
      <c r="S5" s="171" t="s">
        <v>12</v>
      </c>
      <c r="T5" s="175"/>
      <c r="U5" s="171" t="s">
        <v>13</v>
      </c>
      <c r="V5" s="172"/>
      <c r="W5" s="173" t="s">
        <v>14</v>
      </c>
      <c r="X5" s="174"/>
      <c r="Y5" s="172" t="s">
        <v>15</v>
      </c>
      <c r="Z5" s="175"/>
      <c r="AA5" s="171" t="s">
        <v>16</v>
      </c>
      <c r="AB5" s="175"/>
      <c r="AC5" s="176" t="s">
        <v>38</v>
      </c>
      <c r="AD5" s="174"/>
      <c r="AE5" s="161" t="s">
        <v>17</v>
      </c>
      <c r="AF5" s="162"/>
      <c r="AG5" s="163" t="s">
        <v>18</v>
      </c>
      <c r="AH5" s="164"/>
      <c r="AI5" s="165" t="s">
        <v>19</v>
      </c>
      <c r="AJ5" s="164"/>
    </row>
    <row r="6" spans="1:38" ht="44.25" customHeight="1" thickBot="1" x14ac:dyDescent="0.3">
      <c r="A6" s="178"/>
      <c r="B6" s="180"/>
      <c r="C6" s="5" t="s">
        <v>20</v>
      </c>
      <c r="D6" s="6" t="s">
        <v>21</v>
      </c>
      <c r="E6" s="6" t="s">
        <v>20</v>
      </c>
      <c r="F6" s="6" t="s">
        <v>21</v>
      </c>
      <c r="G6" s="6" t="s">
        <v>20</v>
      </c>
      <c r="H6" s="6" t="s">
        <v>21</v>
      </c>
      <c r="I6" s="6" t="s">
        <v>20</v>
      </c>
      <c r="J6" s="7" t="s">
        <v>21</v>
      </c>
      <c r="K6" s="8" t="s">
        <v>20</v>
      </c>
      <c r="L6" s="9" t="s">
        <v>21</v>
      </c>
      <c r="M6" s="5" t="s">
        <v>20</v>
      </c>
      <c r="N6" s="6" t="s">
        <v>21</v>
      </c>
      <c r="O6" s="6" t="s">
        <v>20</v>
      </c>
      <c r="P6" s="6" t="s">
        <v>21</v>
      </c>
      <c r="Q6" s="6" t="s">
        <v>20</v>
      </c>
      <c r="R6" s="6" t="s">
        <v>21</v>
      </c>
      <c r="S6" s="6" t="s">
        <v>20</v>
      </c>
      <c r="T6" s="6" t="s">
        <v>21</v>
      </c>
      <c r="U6" s="6" t="s">
        <v>20</v>
      </c>
      <c r="V6" s="7" t="s">
        <v>21</v>
      </c>
      <c r="W6" s="8" t="s">
        <v>20</v>
      </c>
      <c r="X6" s="9" t="s">
        <v>21</v>
      </c>
      <c r="Y6" s="5" t="s">
        <v>20</v>
      </c>
      <c r="Z6" s="6" t="s">
        <v>21</v>
      </c>
      <c r="AA6" s="6" t="s">
        <v>20</v>
      </c>
      <c r="AB6" s="7" t="s">
        <v>21</v>
      </c>
      <c r="AC6" s="8" t="s">
        <v>20</v>
      </c>
      <c r="AD6" s="9" t="s">
        <v>21</v>
      </c>
      <c r="AE6" s="10" t="s">
        <v>20</v>
      </c>
      <c r="AF6" s="11" t="s">
        <v>21</v>
      </c>
      <c r="AG6" s="5" t="s">
        <v>22</v>
      </c>
      <c r="AH6" s="12" t="s">
        <v>21</v>
      </c>
      <c r="AI6" s="13" t="s">
        <v>20</v>
      </c>
      <c r="AJ6" s="12" t="s">
        <v>21</v>
      </c>
    </row>
    <row r="7" spans="1:38" ht="31.5" x14ac:dyDescent="0.25">
      <c r="A7" s="14">
        <v>1</v>
      </c>
      <c r="B7" s="15" t="s">
        <v>23</v>
      </c>
      <c r="C7" s="16">
        <v>3</v>
      </c>
      <c r="D7" s="17">
        <v>82</v>
      </c>
      <c r="E7" s="17">
        <v>3</v>
      </c>
      <c r="F7" s="17">
        <v>89</v>
      </c>
      <c r="G7" s="17">
        <v>3</v>
      </c>
      <c r="H7" s="17">
        <v>91</v>
      </c>
      <c r="I7" s="17">
        <v>3</v>
      </c>
      <c r="J7" s="18">
        <v>102</v>
      </c>
      <c r="K7" s="19">
        <f>C7+E7+G7+I7</f>
        <v>12</v>
      </c>
      <c r="L7" s="20">
        <v>364</v>
      </c>
      <c r="M7" s="16">
        <v>3</v>
      </c>
      <c r="N7" s="17">
        <v>93</v>
      </c>
      <c r="O7" s="17">
        <v>3</v>
      </c>
      <c r="P7" s="17">
        <v>88</v>
      </c>
      <c r="Q7" s="17">
        <v>3</v>
      </c>
      <c r="R7" s="17">
        <v>83</v>
      </c>
      <c r="S7" s="17">
        <v>3</v>
      </c>
      <c r="T7" s="17">
        <v>77</v>
      </c>
      <c r="U7" s="17">
        <v>3</v>
      </c>
      <c r="V7" s="18">
        <v>64</v>
      </c>
      <c r="W7" s="19">
        <f>M7+O7+Q7+S7+U7</f>
        <v>15</v>
      </c>
      <c r="X7" s="20">
        <f>N7+P7+R7+T7+V7</f>
        <v>405</v>
      </c>
      <c r="Y7" s="21">
        <v>1</v>
      </c>
      <c r="Z7" s="22">
        <v>35</v>
      </c>
      <c r="AA7" s="22">
        <v>2</v>
      </c>
      <c r="AB7" s="22">
        <v>53</v>
      </c>
      <c r="AC7" s="23">
        <f t="shared" ref="AC7:AD16" si="0">Y7+AA7</f>
        <v>3</v>
      </c>
      <c r="AD7" s="24">
        <f t="shared" si="0"/>
        <v>88</v>
      </c>
      <c r="AE7" s="25">
        <f t="shared" ref="AE7:AE15" si="1">K7+W7+AC7</f>
        <v>30</v>
      </c>
      <c r="AF7" s="26">
        <f t="shared" ref="AF7:AF15" si="2">L7+X7+AD7</f>
        <v>857</v>
      </c>
      <c r="AG7" s="27">
        <v>3</v>
      </c>
      <c r="AH7" s="28">
        <v>90</v>
      </c>
      <c r="AI7" s="29">
        <v>9</v>
      </c>
      <c r="AJ7" s="30">
        <v>273</v>
      </c>
    </row>
    <row r="8" spans="1:38" ht="33.75" customHeight="1" x14ac:dyDescent="0.25">
      <c r="A8" s="31">
        <v>2</v>
      </c>
      <c r="B8" s="32" t="s">
        <v>24</v>
      </c>
      <c r="C8" s="33">
        <v>7</v>
      </c>
      <c r="D8" s="34">
        <v>210</v>
      </c>
      <c r="E8" s="34">
        <v>7</v>
      </c>
      <c r="F8" s="34">
        <v>190</v>
      </c>
      <c r="G8" s="34">
        <v>7</v>
      </c>
      <c r="H8" s="34">
        <v>194</v>
      </c>
      <c r="I8" s="34">
        <v>7</v>
      </c>
      <c r="J8" s="35">
        <v>209</v>
      </c>
      <c r="K8" s="36">
        <f t="shared" ref="K8:L15" si="3">C8+E8+G8+I8</f>
        <v>28</v>
      </c>
      <c r="L8" s="37">
        <v>803</v>
      </c>
      <c r="M8" s="33">
        <v>7</v>
      </c>
      <c r="N8" s="34">
        <v>211</v>
      </c>
      <c r="O8" s="34">
        <v>6</v>
      </c>
      <c r="P8" s="34">
        <v>199</v>
      </c>
      <c r="Q8" s="34">
        <v>6</v>
      </c>
      <c r="R8" s="34">
        <v>200</v>
      </c>
      <c r="S8" s="34">
        <v>5</v>
      </c>
      <c r="T8" s="34">
        <v>159</v>
      </c>
      <c r="U8" s="34">
        <v>5</v>
      </c>
      <c r="V8" s="35">
        <v>136</v>
      </c>
      <c r="W8" s="36">
        <f t="shared" ref="W8:X15" si="4">M8+O8+Q8+S8+U8</f>
        <v>29</v>
      </c>
      <c r="X8" s="37">
        <f t="shared" si="4"/>
        <v>905</v>
      </c>
      <c r="Y8" s="38">
        <v>3</v>
      </c>
      <c r="Z8" s="39">
        <v>101</v>
      </c>
      <c r="AA8" s="39">
        <v>3</v>
      </c>
      <c r="AB8" s="39">
        <v>82</v>
      </c>
      <c r="AC8" s="40">
        <f t="shared" si="0"/>
        <v>6</v>
      </c>
      <c r="AD8" s="41">
        <f t="shared" si="0"/>
        <v>183</v>
      </c>
      <c r="AE8" s="42">
        <f t="shared" si="1"/>
        <v>63</v>
      </c>
      <c r="AF8" s="43">
        <f t="shared" si="2"/>
        <v>1891</v>
      </c>
      <c r="AG8" s="33">
        <v>4</v>
      </c>
      <c r="AH8" s="35">
        <v>120</v>
      </c>
      <c r="AI8" s="38">
        <v>24</v>
      </c>
      <c r="AJ8" s="44">
        <v>747</v>
      </c>
    </row>
    <row r="9" spans="1:38" ht="30.75" customHeight="1" x14ac:dyDescent="0.25">
      <c r="A9" s="45">
        <v>3</v>
      </c>
      <c r="B9" s="32" t="s">
        <v>25</v>
      </c>
      <c r="C9" s="33">
        <v>4</v>
      </c>
      <c r="D9" s="34">
        <v>111</v>
      </c>
      <c r="E9" s="34">
        <v>4</v>
      </c>
      <c r="F9" s="34">
        <v>108</v>
      </c>
      <c r="G9" s="34">
        <v>3</v>
      </c>
      <c r="H9" s="34">
        <v>80</v>
      </c>
      <c r="I9" s="34">
        <v>3</v>
      </c>
      <c r="J9" s="35">
        <v>94</v>
      </c>
      <c r="K9" s="36">
        <f t="shared" si="3"/>
        <v>14</v>
      </c>
      <c r="L9" s="37">
        <f t="shared" si="3"/>
        <v>393</v>
      </c>
      <c r="M9" s="33">
        <v>3</v>
      </c>
      <c r="N9" s="34">
        <v>82</v>
      </c>
      <c r="O9" s="34">
        <v>3</v>
      </c>
      <c r="P9" s="34">
        <v>90</v>
      </c>
      <c r="Q9" s="34">
        <v>3</v>
      </c>
      <c r="R9" s="34">
        <v>95</v>
      </c>
      <c r="S9" s="34">
        <v>3</v>
      </c>
      <c r="T9" s="34">
        <v>96</v>
      </c>
      <c r="U9" s="34">
        <v>2</v>
      </c>
      <c r="V9" s="35">
        <v>62</v>
      </c>
      <c r="W9" s="36">
        <f t="shared" si="4"/>
        <v>14</v>
      </c>
      <c r="X9" s="37">
        <f t="shared" si="4"/>
        <v>425</v>
      </c>
      <c r="Y9" s="38">
        <v>2</v>
      </c>
      <c r="Z9" s="39">
        <v>52</v>
      </c>
      <c r="AA9" s="39">
        <v>2</v>
      </c>
      <c r="AB9" s="39">
        <v>46</v>
      </c>
      <c r="AC9" s="40">
        <f t="shared" si="0"/>
        <v>4</v>
      </c>
      <c r="AD9" s="41">
        <f>Z9+AB9</f>
        <v>98</v>
      </c>
      <c r="AE9" s="42">
        <f t="shared" si="1"/>
        <v>32</v>
      </c>
      <c r="AF9" s="43">
        <f t="shared" si="2"/>
        <v>916</v>
      </c>
      <c r="AG9" s="33">
        <v>6</v>
      </c>
      <c r="AH9" s="35">
        <v>180</v>
      </c>
      <c r="AI9" s="38"/>
      <c r="AJ9" s="44"/>
    </row>
    <row r="10" spans="1:38" ht="31.5" x14ac:dyDescent="0.25">
      <c r="A10" s="45">
        <v>4</v>
      </c>
      <c r="B10" s="32" t="s">
        <v>26</v>
      </c>
      <c r="C10" s="33">
        <v>5</v>
      </c>
      <c r="D10" s="34">
        <v>158</v>
      </c>
      <c r="E10" s="34">
        <v>5</v>
      </c>
      <c r="F10" s="34">
        <v>149</v>
      </c>
      <c r="G10" s="34">
        <v>5</v>
      </c>
      <c r="H10" s="34">
        <v>148</v>
      </c>
      <c r="I10" s="34">
        <v>5</v>
      </c>
      <c r="J10" s="35">
        <v>160</v>
      </c>
      <c r="K10" s="36">
        <f t="shared" si="3"/>
        <v>20</v>
      </c>
      <c r="L10" s="37">
        <f t="shared" si="3"/>
        <v>615</v>
      </c>
      <c r="M10" s="33">
        <v>3</v>
      </c>
      <c r="N10" s="34">
        <v>100</v>
      </c>
      <c r="O10" s="34">
        <v>4</v>
      </c>
      <c r="P10" s="34">
        <v>118</v>
      </c>
      <c r="Q10" s="34">
        <v>4</v>
      </c>
      <c r="R10" s="34">
        <v>118</v>
      </c>
      <c r="S10" s="34">
        <v>3</v>
      </c>
      <c r="T10" s="34">
        <v>104</v>
      </c>
      <c r="U10" s="34">
        <v>2</v>
      </c>
      <c r="V10" s="35">
        <v>68</v>
      </c>
      <c r="W10" s="36">
        <f t="shared" si="4"/>
        <v>16</v>
      </c>
      <c r="X10" s="37">
        <f t="shared" si="4"/>
        <v>508</v>
      </c>
      <c r="Y10" s="38">
        <v>2</v>
      </c>
      <c r="Z10" s="34">
        <v>60</v>
      </c>
      <c r="AA10" s="34">
        <v>3</v>
      </c>
      <c r="AB10" s="34">
        <v>74</v>
      </c>
      <c r="AC10" s="40">
        <f t="shared" si="0"/>
        <v>5</v>
      </c>
      <c r="AD10" s="41">
        <f t="shared" si="0"/>
        <v>134</v>
      </c>
      <c r="AE10" s="42">
        <f t="shared" si="1"/>
        <v>41</v>
      </c>
      <c r="AF10" s="43">
        <f t="shared" si="2"/>
        <v>1257</v>
      </c>
      <c r="AG10" s="33">
        <v>5</v>
      </c>
      <c r="AH10" s="35">
        <v>150</v>
      </c>
      <c r="AI10" s="38">
        <v>19</v>
      </c>
      <c r="AJ10" s="44">
        <v>648</v>
      </c>
    </row>
    <row r="11" spans="1:38" ht="32.25" customHeight="1" x14ac:dyDescent="0.25">
      <c r="A11" s="45">
        <v>5</v>
      </c>
      <c r="B11" s="32" t="s">
        <v>27</v>
      </c>
      <c r="C11" s="16">
        <v>8</v>
      </c>
      <c r="D11" s="17">
        <v>260</v>
      </c>
      <c r="E11" s="17">
        <v>8</v>
      </c>
      <c r="F11" s="17">
        <v>231</v>
      </c>
      <c r="G11" s="17">
        <v>7</v>
      </c>
      <c r="H11" s="17">
        <v>249</v>
      </c>
      <c r="I11" s="17">
        <v>6</v>
      </c>
      <c r="J11" s="18">
        <v>218</v>
      </c>
      <c r="K11" s="36">
        <f t="shared" si="3"/>
        <v>29</v>
      </c>
      <c r="L11" s="37">
        <f t="shared" si="3"/>
        <v>958</v>
      </c>
      <c r="M11" s="16">
        <v>5</v>
      </c>
      <c r="N11" s="17">
        <v>158</v>
      </c>
      <c r="O11" s="17">
        <v>5</v>
      </c>
      <c r="P11" s="17">
        <v>181</v>
      </c>
      <c r="Q11" s="17">
        <v>4</v>
      </c>
      <c r="R11" s="17">
        <v>147</v>
      </c>
      <c r="S11" s="17">
        <v>4</v>
      </c>
      <c r="T11" s="17">
        <v>144</v>
      </c>
      <c r="U11" s="17">
        <v>4</v>
      </c>
      <c r="V11" s="18">
        <v>140</v>
      </c>
      <c r="W11" s="36">
        <f t="shared" si="4"/>
        <v>22</v>
      </c>
      <c r="X11" s="37">
        <f t="shared" si="4"/>
        <v>770</v>
      </c>
      <c r="Y11" s="46">
        <v>3</v>
      </c>
      <c r="Z11" s="17">
        <v>90</v>
      </c>
      <c r="AA11" s="17">
        <v>3</v>
      </c>
      <c r="AB11" s="17">
        <v>81</v>
      </c>
      <c r="AC11" s="40">
        <f t="shared" si="0"/>
        <v>6</v>
      </c>
      <c r="AD11" s="41">
        <f t="shared" si="0"/>
        <v>171</v>
      </c>
      <c r="AE11" s="42">
        <f t="shared" si="1"/>
        <v>57</v>
      </c>
      <c r="AF11" s="43">
        <f t="shared" si="2"/>
        <v>1899</v>
      </c>
      <c r="AG11" s="33">
        <v>7</v>
      </c>
      <c r="AH11" s="35">
        <v>210</v>
      </c>
      <c r="AI11" s="38">
        <v>11</v>
      </c>
      <c r="AJ11" s="44">
        <v>399</v>
      </c>
    </row>
    <row r="12" spans="1:38" ht="35.25" customHeight="1" x14ac:dyDescent="0.25">
      <c r="A12" s="45">
        <v>6</v>
      </c>
      <c r="B12" s="32" t="s">
        <v>28</v>
      </c>
      <c r="C12" s="33">
        <v>5</v>
      </c>
      <c r="D12" s="34">
        <v>120</v>
      </c>
      <c r="E12" s="34">
        <v>4</v>
      </c>
      <c r="F12" s="34">
        <v>90</v>
      </c>
      <c r="G12" s="34">
        <v>5</v>
      </c>
      <c r="H12" s="34">
        <v>133</v>
      </c>
      <c r="I12" s="34">
        <v>4</v>
      </c>
      <c r="J12" s="35">
        <v>107</v>
      </c>
      <c r="K12" s="36">
        <f t="shared" si="3"/>
        <v>18</v>
      </c>
      <c r="L12" s="37">
        <f t="shared" si="3"/>
        <v>450</v>
      </c>
      <c r="M12" s="33">
        <v>5</v>
      </c>
      <c r="N12" s="34">
        <v>117</v>
      </c>
      <c r="O12" s="34">
        <v>4</v>
      </c>
      <c r="P12" s="34">
        <v>110</v>
      </c>
      <c r="Q12" s="34">
        <v>3</v>
      </c>
      <c r="R12" s="34">
        <v>99</v>
      </c>
      <c r="S12" s="34">
        <v>3</v>
      </c>
      <c r="T12" s="34">
        <v>89</v>
      </c>
      <c r="U12" s="34">
        <v>3</v>
      </c>
      <c r="V12" s="35">
        <v>79</v>
      </c>
      <c r="W12" s="36">
        <f t="shared" si="4"/>
        <v>18</v>
      </c>
      <c r="X12" s="37">
        <f t="shared" si="4"/>
        <v>494</v>
      </c>
      <c r="Y12" s="38">
        <v>2</v>
      </c>
      <c r="Z12" s="39">
        <v>41</v>
      </c>
      <c r="AA12" s="39">
        <v>1</v>
      </c>
      <c r="AB12" s="39">
        <v>31</v>
      </c>
      <c r="AC12" s="40">
        <f t="shared" si="0"/>
        <v>3</v>
      </c>
      <c r="AD12" s="41">
        <f t="shared" si="0"/>
        <v>72</v>
      </c>
      <c r="AE12" s="42">
        <f t="shared" si="1"/>
        <v>39</v>
      </c>
      <c r="AF12" s="43">
        <f t="shared" si="2"/>
        <v>1016</v>
      </c>
      <c r="AG12" s="33">
        <v>3</v>
      </c>
      <c r="AH12" s="35">
        <v>105</v>
      </c>
      <c r="AI12" s="38">
        <v>12</v>
      </c>
      <c r="AJ12" s="44">
        <v>329</v>
      </c>
    </row>
    <row r="13" spans="1:38" ht="35.25" customHeight="1" x14ac:dyDescent="0.25">
      <c r="A13" s="45">
        <v>7</v>
      </c>
      <c r="B13" s="32" t="s">
        <v>29</v>
      </c>
      <c r="C13" s="16">
        <v>7</v>
      </c>
      <c r="D13" s="17">
        <v>218</v>
      </c>
      <c r="E13" s="17">
        <v>6</v>
      </c>
      <c r="F13" s="17">
        <v>190</v>
      </c>
      <c r="G13" s="17">
        <v>8</v>
      </c>
      <c r="H13" s="17">
        <v>254</v>
      </c>
      <c r="I13" s="17">
        <v>8</v>
      </c>
      <c r="J13" s="18">
        <v>261</v>
      </c>
      <c r="K13" s="36">
        <f t="shared" si="3"/>
        <v>29</v>
      </c>
      <c r="L13" s="37">
        <f t="shared" si="3"/>
        <v>923</v>
      </c>
      <c r="M13" s="16">
        <v>8</v>
      </c>
      <c r="N13" s="17">
        <v>249</v>
      </c>
      <c r="O13" s="17">
        <v>7</v>
      </c>
      <c r="P13" s="17">
        <v>227</v>
      </c>
      <c r="Q13" s="17">
        <v>8</v>
      </c>
      <c r="R13" s="17">
        <v>237</v>
      </c>
      <c r="S13" s="17">
        <v>7</v>
      </c>
      <c r="T13" s="17">
        <v>212</v>
      </c>
      <c r="U13" s="17">
        <v>7</v>
      </c>
      <c r="V13" s="18">
        <v>214</v>
      </c>
      <c r="W13" s="36">
        <f t="shared" si="4"/>
        <v>37</v>
      </c>
      <c r="X13" s="37">
        <f t="shared" si="4"/>
        <v>1139</v>
      </c>
      <c r="Y13" s="46">
        <v>4</v>
      </c>
      <c r="Z13" s="17">
        <v>108</v>
      </c>
      <c r="AA13" s="17">
        <v>3</v>
      </c>
      <c r="AB13" s="17">
        <v>89</v>
      </c>
      <c r="AC13" s="40">
        <f t="shared" si="0"/>
        <v>7</v>
      </c>
      <c r="AD13" s="41">
        <f t="shared" si="0"/>
        <v>197</v>
      </c>
      <c r="AE13" s="42">
        <f t="shared" si="1"/>
        <v>73</v>
      </c>
      <c r="AF13" s="43">
        <f t="shared" si="2"/>
        <v>2259</v>
      </c>
      <c r="AG13" s="33"/>
      <c r="AH13" s="35"/>
      <c r="AI13" s="38">
        <v>35</v>
      </c>
      <c r="AJ13" s="44">
        <v>1099</v>
      </c>
    </row>
    <row r="14" spans="1:38" ht="31.5" x14ac:dyDescent="0.25">
      <c r="A14" s="45">
        <v>8</v>
      </c>
      <c r="B14" s="47" t="s">
        <v>30</v>
      </c>
      <c r="C14" s="16">
        <v>6</v>
      </c>
      <c r="D14" s="17">
        <v>174</v>
      </c>
      <c r="E14" s="17">
        <v>6</v>
      </c>
      <c r="F14" s="17">
        <v>170</v>
      </c>
      <c r="G14" s="17">
        <v>6</v>
      </c>
      <c r="H14" s="17">
        <v>183</v>
      </c>
      <c r="I14" s="17">
        <v>6</v>
      </c>
      <c r="J14" s="18">
        <v>181</v>
      </c>
      <c r="K14" s="36">
        <f t="shared" si="3"/>
        <v>24</v>
      </c>
      <c r="L14" s="37">
        <f t="shared" si="3"/>
        <v>708</v>
      </c>
      <c r="M14" s="16">
        <v>6</v>
      </c>
      <c r="N14" s="17">
        <v>184</v>
      </c>
      <c r="O14" s="17">
        <v>6</v>
      </c>
      <c r="P14" s="17">
        <v>181</v>
      </c>
      <c r="Q14" s="17">
        <v>6</v>
      </c>
      <c r="R14" s="17">
        <v>186</v>
      </c>
      <c r="S14" s="17">
        <v>5</v>
      </c>
      <c r="T14" s="17">
        <v>157</v>
      </c>
      <c r="U14" s="17">
        <v>5</v>
      </c>
      <c r="V14" s="18">
        <v>145</v>
      </c>
      <c r="W14" s="36">
        <f t="shared" si="4"/>
        <v>28</v>
      </c>
      <c r="X14" s="37">
        <f t="shared" si="4"/>
        <v>853</v>
      </c>
      <c r="Y14" s="46">
        <v>3</v>
      </c>
      <c r="Z14" s="17">
        <v>84</v>
      </c>
      <c r="AA14" s="17">
        <v>2</v>
      </c>
      <c r="AB14" s="17">
        <v>57</v>
      </c>
      <c r="AC14" s="40">
        <f t="shared" si="0"/>
        <v>5</v>
      </c>
      <c r="AD14" s="41">
        <f t="shared" si="0"/>
        <v>141</v>
      </c>
      <c r="AE14" s="42">
        <f t="shared" si="1"/>
        <v>57</v>
      </c>
      <c r="AF14" s="43">
        <f t="shared" si="2"/>
        <v>1702</v>
      </c>
      <c r="AG14" s="33">
        <v>6</v>
      </c>
      <c r="AH14" s="35">
        <v>180</v>
      </c>
      <c r="AI14" s="38">
        <v>21</v>
      </c>
      <c r="AJ14" s="44">
        <v>638</v>
      </c>
    </row>
    <row r="15" spans="1:38" ht="31.5" x14ac:dyDescent="0.25">
      <c r="A15" s="166">
        <v>9</v>
      </c>
      <c r="B15" s="47" t="s">
        <v>31</v>
      </c>
      <c r="C15" s="33">
        <v>6</v>
      </c>
      <c r="D15" s="34">
        <v>177</v>
      </c>
      <c r="E15" s="34">
        <v>7</v>
      </c>
      <c r="F15" s="34">
        <v>191</v>
      </c>
      <c r="G15" s="34">
        <v>6</v>
      </c>
      <c r="H15" s="34">
        <v>189</v>
      </c>
      <c r="I15" s="34">
        <v>7</v>
      </c>
      <c r="J15" s="35">
        <v>188</v>
      </c>
      <c r="K15" s="36">
        <f t="shared" si="3"/>
        <v>26</v>
      </c>
      <c r="L15" s="37">
        <f t="shared" si="3"/>
        <v>745</v>
      </c>
      <c r="M15" s="33">
        <v>7</v>
      </c>
      <c r="N15" s="34">
        <v>220</v>
      </c>
      <c r="O15" s="34">
        <v>7</v>
      </c>
      <c r="P15" s="34">
        <v>203</v>
      </c>
      <c r="Q15" s="34">
        <v>8</v>
      </c>
      <c r="R15" s="34">
        <v>211</v>
      </c>
      <c r="S15" s="34">
        <v>7</v>
      </c>
      <c r="T15" s="34">
        <v>209</v>
      </c>
      <c r="U15" s="34">
        <v>7</v>
      </c>
      <c r="V15" s="35">
        <v>197</v>
      </c>
      <c r="W15" s="36">
        <f t="shared" si="4"/>
        <v>36</v>
      </c>
      <c r="X15" s="37">
        <f t="shared" si="4"/>
        <v>1040</v>
      </c>
      <c r="Y15" s="38">
        <v>3</v>
      </c>
      <c r="Z15" s="39">
        <v>85</v>
      </c>
      <c r="AA15" s="39">
        <v>3</v>
      </c>
      <c r="AB15" s="39">
        <v>85</v>
      </c>
      <c r="AC15" s="40">
        <f t="shared" si="0"/>
        <v>6</v>
      </c>
      <c r="AD15" s="41">
        <f t="shared" si="0"/>
        <v>170</v>
      </c>
      <c r="AE15" s="42">
        <f t="shared" si="1"/>
        <v>68</v>
      </c>
      <c r="AF15" s="43">
        <f t="shared" si="2"/>
        <v>1955</v>
      </c>
      <c r="AG15" s="33">
        <v>1</v>
      </c>
      <c r="AH15" s="35">
        <v>30</v>
      </c>
      <c r="AI15" s="38">
        <v>28</v>
      </c>
      <c r="AJ15" s="44">
        <v>787</v>
      </c>
    </row>
    <row r="16" spans="1:38" ht="15.75" x14ac:dyDescent="0.25">
      <c r="A16" s="167"/>
      <c r="B16" s="48" t="s">
        <v>32</v>
      </c>
      <c r="C16" s="49">
        <v>6</v>
      </c>
      <c r="D16" s="50">
        <v>177</v>
      </c>
      <c r="E16" s="50">
        <v>7</v>
      </c>
      <c r="F16" s="50">
        <v>191</v>
      </c>
      <c r="G16" s="50">
        <v>6</v>
      </c>
      <c r="H16" s="50">
        <v>189</v>
      </c>
      <c r="I16" s="50">
        <v>7</v>
      </c>
      <c r="J16" s="51">
        <v>188</v>
      </c>
      <c r="K16" s="52">
        <v>26</v>
      </c>
      <c r="L16" s="53">
        <v>745</v>
      </c>
      <c r="M16" s="49">
        <v>7</v>
      </c>
      <c r="N16" s="50">
        <v>220</v>
      </c>
      <c r="O16" s="50">
        <v>7</v>
      </c>
      <c r="P16" s="50">
        <v>203</v>
      </c>
      <c r="Q16" s="50">
        <v>8</v>
      </c>
      <c r="R16" s="50">
        <v>211</v>
      </c>
      <c r="S16" s="50">
        <v>6</v>
      </c>
      <c r="T16" s="50">
        <v>192</v>
      </c>
      <c r="U16" s="50">
        <v>6</v>
      </c>
      <c r="V16" s="51">
        <v>179</v>
      </c>
      <c r="W16" s="52">
        <v>34</v>
      </c>
      <c r="X16" s="53">
        <v>1005</v>
      </c>
      <c r="Y16" s="54">
        <v>3</v>
      </c>
      <c r="Z16" s="55">
        <v>85</v>
      </c>
      <c r="AA16" s="55">
        <v>3</v>
      </c>
      <c r="AB16" s="55">
        <v>85</v>
      </c>
      <c r="AC16" s="40">
        <f t="shared" si="0"/>
        <v>6</v>
      </c>
      <c r="AD16" s="37">
        <f t="shared" si="0"/>
        <v>170</v>
      </c>
      <c r="AE16" s="56">
        <v>66</v>
      </c>
      <c r="AF16" s="57">
        <v>1920</v>
      </c>
      <c r="AG16" s="49">
        <v>1</v>
      </c>
      <c r="AH16" s="51">
        <v>30</v>
      </c>
      <c r="AI16" s="54">
        <v>28</v>
      </c>
      <c r="AJ16" s="58">
        <v>787</v>
      </c>
    </row>
    <row r="17" spans="1:38" ht="15.75" x14ac:dyDescent="0.25">
      <c r="A17" s="168"/>
      <c r="B17" s="59" t="s">
        <v>33</v>
      </c>
      <c r="C17" s="49"/>
      <c r="D17" s="60"/>
      <c r="E17" s="50"/>
      <c r="F17" s="50"/>
      <c r="G17" s="50"/>
      <c r="H17" s="50"/>
      <c r="I17" s="50"/>
      <c r="J17" s="51"/>
      <c r="K17" s="52"/>
      <c r="L17" s="53"/>
      <c r="M17" s="49"/>
      <c r="N17" s="50"/>
      <c r="O17" s="50"/>
      <c r="P17" s="50"/>
      <c r="Q17" s="50"/>
      <c r="R17" s="50"/>
      <c r="S17" s="50">
        <v>1</v>
      </c>
      <c r="T17" s="50">
        <v>17</v>
      </c>
      <c r="U17" s="50">
        <v>1</v>
      </c>
      <c r="V17" s="51">
        <v>18</v>
      </c>
      <c r="W17" s="52">
        <v>2</v>
      </c>
      <c r="X17" s="53">
        <v>35</v>
      </c>
      <c r="Y17" s="54"/>
      <c r="Z17" s="55"/>
      <c r="AA17" s="55"/>
      <c r="AB17" s="55"/>
      <c r="AC17" s="40"/>
      <c r="AD17" s="37"/>
      <c r="AE17" s="56">
        <f>K17+W17</f>
        <v>2</v>
      </c>
      <c r="AF17" s="57">
        <f>L17+X17</f>
        <v>35</v>
      </c>
      <c r="AG17" s="49"/>
      <c r="AH17" s="51"/>
      <c r="AI17" s="54"/>
      <c r="AJ17" s="58"/>
    </row>
    <row r="18" spans="1:38" ht="32.25" customHeight="1" x14ac:dyDescent="0.25">
      <c r="A18" s="61">
        <v>10</v>
      </c>
      <c r="B18" s="62" t="s">
        <v>34</v>
      </c>
      <c r="C18" s="33">
        <v>8</v>
      </c>
      <c r="D18" s="34">
        <v>232</v>
      </c>
      <c r="E18" s="34">
        <v>8</v>
      </c>
      <c r="F18" s="34">
        <v>223</v>
      </c>
      <c r="G18" s="34">
        <v>7</v>
      </c>
      <c r="H18" s="34">
        <v>230</v>
      </c>
      <c r="I18" s="34">
        <v>9</v>
      </c>
      <c r="J18" s="35">
        <v>252</v>
      </c>
      <c r="K18" s="36">
        <f t="shared" ref="K18:L21" si="5">C18+E18+G18+I18</f>
        <v>32</v>
      </c>
      <c r="L18" s="37">
        <f t="shared" si="5"/>
        <v>937</v>
      </c>
      <c r="M18" s="33">
        <v>7</v>
      </c>
      <c r="N18" s="34">
        <v>199</v>
      </c>
      <c r="O18" s="34">
        <v>7</v>
      </c>
      <c r="P18" s="34">
        <v>206</v>
      </c>
      <c r="Q18" s="34">
        <v>8</v>
      </c>
      <c r="R18" s="50">
        <v>223</v>
      </c>
      <c r="S18" s="34">
        <v>7</v>
      </c>
      <c r="T18" s="34">
        <v>199</v>
      </c>
      <c r="U18" s="34">
        <v>6</v>
      </c>
      <c r="V18" s="35">
        <v>169</v>
      </c>
      <c r="W18" s="36">
        <f t="shared" ref="W18:X21" si="6">M18+O18+Q18+S18+U18</f>
        <v>35</v>
      </c>
      <c r="X18" s="37">
        <f t="shared" si="6"/>
        <v>996</v>
      </c>
      <c r="Y18" s="38">
        <v>3</v>
      </c>
      <c r="Z18" s="39">
        <v>65</v>
      </c>
      <c r="AA18" s="39">
        <v>3</v>
      </c>
      <c r="AB18" s="39">
        <v>84</v>
      </c>
      <c r="AC18" s="40">
        <f>Y18+AA18</f>
        <v>6</v>
      </c>
      <c r="AD18" s="41">
        <f>Z18+AB18</f>
        <v>149</v>
      </c>
      <c r="AE18" s="42">
        <f t="shared" ref="AE18:AF22" si="7">K18+W18+AC18</f>
        <v>73</v>
      </c>
      <c r="AF18" s="43">
        <f t="shared" si="7"/>
        <v>2082</v>
      </c>
      <c r="AG18" s="33"/>
      <c r="AH18" s="35"/>
      <c r="AI18" s="38">
        <v>30</v>
      </c>
      <c r="AJ18" s="44">
        <v>887</v>
      </c>
    </row>
    <row r="19" spans="1:38" ht="32.25" customHeight="1" x14ac:dyDescent="0.25">
      <c r="A19" s="61">
        <v>11</v>
      </c>
      <c r="B19" s="32" t="s">
        <v>35</v>
      </c>
      <c r="C19" s="33">
        <v>2</v>
      </c>
      <c r="D19" s="34">
        <v>52</v>
      </c>
      <c r="E19" s="34">
        <v>2</v>
      </c>
      <c r="F19" s="34">
        <v>52</v>
      </c>
      <c r="G19" s="34">
        <v>2</v>
      </c>
      <c r="H19" s="34">
        <v>52</v>
      </c>
      <c r="I19" s="34">
        <v>2</v>
      </c>
      <c r="J19" s="35">
        <v>47</v>
      </c>
      <c r="K19" s="36">
        <f t="shared" si="5"/>
        <v>8</v>
      </c>
      <c r="L19" s="37">
        <f t="shared" si="5"/>
        <v>203</v>
      </c>
      <c r="M19" s="33">
        <v>1</v>
      </c>
      <c r="N19" s="34">
        <v>24</v>
      </c>
      <c r="O19" s="34">
        <v>1</v>
      </c>
      <c r="P19" s="34">
        <v>24</v>
      </c>
      <c r="Q19" s="34">
        <v>1</v>
      </c>
      <c r="R19" s="50">
        <v>26</v>
      </c>
      <c r="S19" s="34">
        <v>1</v>
      </c>
      <c r="T19" s="34">
        <v>22</v>
      </c>
      <c r="U19" s="34">
        <v>1</v>
      </c>
      <c r="V19" s="35">
        <v>17</v>
      </c>
      <c r="W19" s="36">
        <f t="shared" si="6"/>
        <v>5</v>
      </c>
      <c r="X19" s="37">
        <f t="shared" si="6"/>
        <v>113</v>
      </c>
      <c r="Y19" s="38"/>
      <c r="Z19" s="39"/>
      <c r="AA19" s="39"/>
      <c r="AB19" s="39"/>
      <c r="AC19" s="40"/>
      <c r="AD19" s="41"/>
      <c r="AE19" s="42">
        <f t="shared" si="7"/>
        <v>13</v>
      </c>
      <c r="AF19" s="43">
        <f t="shared" si="7"/>
        <v>316</v>
      </c>
      <c r="AG19" s="33">
        <v>7</v>
      </c>
      <c r="AH19" s="35">
        <v>203</v>
      </c>
      <c r="AI19" s="38"/>
      <c r="AJ19" s="44"/>
    </row>
    <row r="20" spans="1:38" ht="31.5" x14ac:dyDescent="0.25">
      <c r="A20" s="63">
        <v>12</v>
      </c>
      <c r="B20" s="32" t="s">
        <v>36</v>
      </c>
      <c r="C20" s="33">
        <v>3</v>
      </c>
      <c r="D20" s="34">
        <v>75</v>
      </c>
      <c r="E20" s="34">
        <v>3</v>
      </c>
      <c r="F20" s="34">
        <v>75</v>
      </c>
      <c r="G20" s="34">
        <v>3</v>
      </c>
      <c r="H20" s="34">
        <v>75</v>
      </c>
      <c r="I20" s="34">
        <v>3</v>
      </c>
      <c r="J20" s="35">
        <v>78</v>
      </c>
      <c r="K20" s="36">
        <f t="shared" si="5"/>
        <v>12</v>
      </c>
      <c r="L20" s="37">
        <f t="shared" si="5"/>
        <v>303</v>
      </c>
      <c r="M20" s="33">
        <v>4</v>
      </c>
      <c r="N20" s="34">
        <v>92</v>
      </c>
      <c r="O20" s="34">
        <v>3</v>
      </c>
      <c r="P20" s="34">
        <v>77</v>
      </c>
      <c r="Q20" s="34">
        <v>3</v>
      </c>
      <c r="R20" s="50">
        <v>72</v>
      </c>
      <c r="S20" s="34">
        <v>3</v>
      </c>
      <c r="T20" s="34">
        <v>71</v>
      </c>
      <c r="U20" s="34">
        <v>3</v>
      </c>
      <c r="V20" s="35">
        <v>70</v>
      </c>
      <c r="W20" s="36">
        <f t="shared" si="6"/>
        <v>16</v>
      </c>
      <c r="X20" s="37">
        <f>N20+P20+R20+T20+V20</f>
        <v>382</v>
      </c>
      <c r="Y20" s="38">
        <v>1</v>
      </c>
      <c r="Z20" s="39">
        <v>24</v>
      </c>
      <c r="AA20" s="39">
        <v>1</v>
      </c>
      <c r="AB20" s="39">
        <v>18</v>
      </c>
      <c r="AC20" s="40">
        <f>Y20+AA20</f>
        <v>2</v>
      </c>
      <c r="AD20" s="41">
        <f>Z20+AB20</f>
        <v>42</v>
      </c>
      <c r="AE20" s="42">
        <f t="shared" si="7"/>
        <v>30</v>
      </c>
      <c r="AF20" s="43">
        <f t="shared" si="7"/>
        <v>727</v>
      </c>
      <c r="AG20" s="33">
        <v>5</v>
      </c>
      <c r="AH20" s="35">
        <v>138</v>
      </c>
      <c r="AI20" s="38"/>
      <c r="AJ20" s="44"/>
    </row>
    <row r="21" spans="1:38" ht="32.25" thickBot="1" x14ac:dyDescent="0.3">
      <c r="A21" s="64">
        <v>13</v>
      </c>
      <c r="B21" s="65" t="s">
        <v>37</v>
      </c>
      <c r="C21" s="66">
        <v>3</v>
      </c>
      <c r="D21" s="67">
        <v>85</v>
      </c>
      <c r="E21" s="67">
        <v>3</v>
      </c>
      <c r="F21" s="67">
        <v>87</v>
      </c>
      <c r="G21" s="67">
        <v>3</v>
      </c>
      <c r="H21" s="67">
        <v>91</v>
      </c>
      <c r="I21" s="67">
        <v>3</v>
      </c>
      <c r="J21" s="68">
        <v>84</v>
      </c>
      <c r="K21" s="69">
        <f t="shared" si="5"/>
        <v>12</v>
      </c>
      <c r="L21" s="70">
        <f t="shared" si="5"/>
        <v>347</v>
      </c>
      <c r="M21" s="66">
        <v>3</v>
      </c>
      <c r="N21" s="67">
        <v>89</v>
      </c>
      <c r="O21" s="67">
        <v>3</v>
      </c>
      <c r="P21" s="67">
        <v>80</v>
      </c>
      <c r="Q21" s="67">
        <v>4</v>
      </c>
      <c r="R21" s="154">
        <v>103</v>
      </c>
      <c r="S21" s="67">
        <v>3</v>
      </c>
      <c r="T21" s="67">
        <v>90</v>
      </c>
      <c r="U21" s="67">
        <v>3</v>
      </c>
      <c r="V21" s="68">
        <v>76</v>
      </c>
      <c r="W21" s="36">
        <f t="shared" si="6"/>
        <v>16</v>
      </c>
      <c r="X21" s="37">
        <f t="shared" si="6"/>
        <v>438</v>
      </c>
      <c r="Y21" s="154">
        <v>1</v>
      </c>
      <c r="Z21" s="155">
        <v>32</v>
      </c>
      <c r="AA21" s="155">
        <v>2</v>
      </c>
      <c r="AB21" s="155">
        <v>32</v>
      </c>
      <c r="AC21" s="40">
        <f t="shared" ref="AC21" si="8">Y21+AA21</f>
        <v>3</v>
      </c>
      <c r="AD21" s="40">
        <f>Z21+AB21</f>
        <v>64</v>
      </c>
      <c r="AE21" s="42">
        <f t="shared" si="7"/>
        <v>31</v>
      </c>
      <c r="AF21" s="43">
        <f t="shared" si="7"/>
        <v>849</v>
      </c>
      <c r="AG21" s="66">
        <v>7</v>
      </c>
      <c r="AH21" s="68">
        <v>221</v>
      </c>
      <c r="AI21" s="73"/>
      <c r="AJ21" s="74"/>
    </row>
    <row r="22" spans="1:38" ht="32.25" thickBot="1" x14ac:dyDescent="0.3">
      <c r="A22" s="64">
        <v>14</v>
      </c>
      <c r="B22" s="65" t="s">
        <v>50</v>
      </c>
      <c r="C22" s="66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8">
        <v>0</v>
      </c>
      <c r="K22" s="69">
        <f t="shared" ref="K22" si="9">C22+E22+G22+I22</f>
        <v>0</v>
      </c>
      <c r="L22" s="70">
        <f t="shared" ref="L22" si="10">D22+F22+H22+J22</f>
        <v>0</v>
      </c>
      <c r="M22" s="66">
        <v>0</v>
      </c>
      <c r="N22" s="67">
        <v>0</v>
      </c>
      <c r="O22" s="67">
        <v>0</v>
      </c>
      <c r="P22" s="67">
        <v>0</v>
      </c>
      <c r="Q22" s="67">
        <v>0</v>
      </c>
      <c r="R22" s="154">
        <v>0</v>
      </c>
      <c r="S22" s="67">
        <v>0</v>
      </c>
      <c r="T22" s="67">
        <v>0</v>
      </c>
      <c r="U22" s="67">
        <v>0</v>
      </c>
      <c r="V22" s="68">
        <v>0</v>
      </c>
      <c r="W22" s="36">
        <f t="shared" ref="W22" si="11">M22+O22+Q22+S22+U22</f>
        <v>0</v>
      </c>
      <c r="X22" s="37">
        <f t="shared" ref="X22" si="12">N22+P22+R22+T22+V22</f>
        <v>0</v>
      </c>
      <c r="Y22" s="71">
        <v>0</v>
      </c>
      <c r="Z22" s="72">
        <v>0</v>
      </c>
      <c r="AA22" s="72">
        <v>0</v>
      </c>
      <c r="AB22" s="72">
        <v>0</v>
      </c>
      <c r="AC22" s="40">
        <f t="shared" ref="AC22" si="13">Y22+AA22</f>
        <v>0</v>
      </c>
      <c r="AD22" s="40">
        <f>Z22+AB22</f>
        <v>0</v>
      </c>
      <c r="AE22" s="42">
        <f t="shared" si="7"/>
        <v>0</v>
      </c>
      <c r="AF22" s="43">
        <f t="shared" si="7"/>
        <v>0</v>
      </c>
      <c r="AG22" s="66">
        <v>0</v>
      </c>
      <c r="AH22" s="68">
        <v>0</v>
      </c>
      <c r="AI22" s="73"/>
      <c r="AJ22" s="74"/>
    </row>
    <row r="23" spans="1:38" ht="16.5" thickBot="1" x14ac:dyDescent="0.3">
      <c r="A23" s="156"/>
      <c r="B23" s="136" t="s">
        <v>39</v>
      </c>
      <c r="C23" s="136">
        <f>C7+C8+C9+C10+C11+C12+C13+C14+C15+C18+C19+C20+C21+C22</f>
        <v>67</v>
      </c>
      <c r="D23" s="136">
        <f t="shared" ref="D23:J23" si="14">SUM(D7+D8+D9+D10+D11+D12+D13+D14+D15+D18+D19+D20+D21+D22)</f>
        <v>1954</v>
      </c>
      <c r="E23" s="136">
        <f t="shared" si="14"/>
        <v>66</v>
      </c>
      <c r="F23" s="136">
        <f t="shared" si="14"/>
        <v>1845</v>
      </c>
      <c r="G23" s="136">
        <f t="shared" si="14"/>
        <v>65</v>
      </c>
      <c r="H23" s="136">
        <f t="shared" si="14"/>
        <v>1969</v>
      </c>
      <c r="I23" s="136">
        <f t="shared" si="14"/>
        <v>66</v>
      </c>
      <c r="J23" s="137">
        <f t="shared" si="14"/>
        <v>1981</v>
      </c>
      <c r="K23" s="138">
        <f>K7+K8+K9+K10+K11+K12+K13+K14+K15+K18+K19+K20+K21+K22</f>
        <v>264</v>
      </c>
      <c r="L23" s="139">
        <f>L7+L8+L9+L10+L11+L12+L13+L14+L15+L18+L19+L20+L21+L22</f>
        <v>7749</v>
      </c>
      <c r="M23" s="136">
        <f t="shared" ref="M23:Y23" si="15">SUM(M7+M8+M9+M10+M11+M12+M13+M14+M15+M18+M19+M20+M21+M22)</f>
        <v>62</v>
      </c>
      <c r="N23" s="136">
        <f t="shared" si="15"/>
        <v>1818</v>
      </c>
      <c r="O23" s="136">
        <f t="shared" si="15"/>
        <v>59</v>
      </c>
      <c r="P23" s="136">
        <f t="shared" si="15"/>
        <v>1784</v>
      </c>
      <c r="Q23" s="136">
        <f t="shared" si="15"/>
        <v>61</v>
      </c>
      <c r="R23" s="136">
        <f t="shared" si="15"/>
        <v>1800</v>
      </c>
      <c r="S23" s="136">
        <f t="shared" si="15"/>
        <v>54</v>
      </c>
      <c r="T23" s="136">
        <f t="shared" si="15"/>
        <v>1629</v>
      </c>
      <c r="U23" s="136">
        <f t="shared" si="15"/>
        <v>51</v>
      </c>
      <c r="V23" s="136">
        <f t="shared" si="15"/>
        <v>1437</v>
      </c>
      <c r="W23" s="140">
        <f t="shared" si="15"/>
        <v>287</v>
      </c>
      <c r="X23" s="140">
        <f t="shared" si="15"/>
        <v>8468</v>
      </c>
      <c r="Y23" s="141">
        <f t="shared" si="15"/>
        <v>28</v>
      </c>
      <c r="Z23" s="146">
        <f>SUM(Z7+Z8+Z9+Z10+Z11+Z12+Z13+Z14+Z15+Z18+Z20+Z21+Z22)</f>
        <v>777</v>
      </c>
      <c r="AA23" s="146">
        <f t="shared" ref="AA23:AF23" si="16">SUM(AA7+AA8+AA9+AA10+AA11+AA12+AA13+AA14+AA15+AA18+AA19+AA20+AA21+AA22)</f>
        <v>28</v>
      </c>
      <c r="AB23" s="146">
        <f t="shared" si="16"/>
        <v>732</v>
      </c>
      <c r="AC23" s="142">
        <f t="shared" si="16"/>
        <v>56</v>
      </c>
      <c r="AD23" s="147">
        <f t="shared" si="16"/>
        <v>1509</v>
      </c>
      <c r="AE23" s="148">
        <f t="shared" si="16"/>
        <v>607</v>
      </c>
      <c r="AF23" s="149">
        <f t="shared" si="16"/>
        <v>17726</v>
      </c>
      <c r="AG23" s="136">
        <f>SUM(AG7+AG8+AG9+AG10+AG11+AG12+AG13+AG14+AG15+AG19+AG18+AG20+AG21+AG22)</f>
        <v>54</v>
      </c>
      <c r="AH23" s="137">
        <f>SUM(AH7+AH8+AH9+AH10+AH11+AH12+AH13+AH14+AH15+AH19+AH18+AH20+AH21+AH22)</f>
        <v>1627</v>
      </c>
      <c r="AI23" s="143">
        <f>SUM(AI7+AI8+AI9+AI10+AI11+AI12+AI13+AI14+AI15+AI18+AI19+AI20+AI21+AI22)</f>
        <v>189</v>
      </c>
      <c r="AJ23" s="144">
        <f>SUM(AJ7+AJ8+AJ9+AJ10+AJ11+AJ12+AJ13+AJ14+AJ15+AJ18+AJ19+AJ20+AJ21+AJ22)</f>
        <v>5807</v>
      </c>
    </row>
    <row r="24" spans="1:38" ht="15.75" x14ac:dyDescent="0.25">
      <c r="A24" s="133" t="s">
        <v>41</v>
      </c>
      <c r="B24" s="75" t="s">
        <v>40</v>
      </c>
      <c r="C24" s="76">
        <v>3</v>
      </c>
      <c r="D24" s="77">
        <v>44</v>
      </c>
      <c r="E24" s="77">
        <v>2</v>
      </c>
      <c r="F24" s="77">
        <v>34</v>
      </c>
      <c r="G24" s="77">
        <v>4</v>
      </c>
      <c r="H24" s="77">
        <v>55</v>
      </c>
      <c r="I24" s="77">
        <v>3</v>
      </c>
      <c r="J24" s="78">
        <v>42</v>
      </c>
      <c r="K24" s="79">
        <f t="shared" ref="K24:L26" si="17">C24+E24+G24+I24</f>
        <v>12</v>
      </c>
      <c r="L24" s="80">
        <f>D24+F24+H24+J24</f>
        <v>175</v>
      </c>
      <c r="M24" s="81">
        <v>1</v>
      </c>
      <c r="N24" s="77">
        <v>16</v>
      </c>
      <c r="O24" s="77">
        <v>2</v>
      </c>
      <c r="P24" s="77">
        <v>21</v>
      </c>
      <c r="Q24" s="77">
        <v>1</v>
      </c>
      <c r="R24" s="82">
        <v>14</v>
      </c>
      <c r="S24" s="77"/>
      <c r="T24" s="77"/>
      <c r="U24" s="77">
        <v>1</v>
      </c>
      <c r="V24" s="78">
        <v>7</v>
      </c>
      <c r="W24" s="79">
        <f t="shared" ref="W24" si="18">M24+O24+Q24+S24+U24</f>
        <v>5</v>
      </c>
      <c r="X24" s="80">
        <f>N24+P24+R24+T24+V24</f>
        <v>58</v>
      </c>
      <c r="Y24" s="81"/>
      <c r="Z24" s="83"/>
      <c r="AA24" s="83"/>
      <c r="AB24" s="83"/>
      <c r="AC24" s="84"/>
      <c r="AD24" s="85"/>
      <c r="AE24" s="86">
        <f t="shared" ref="AE24:AF27" si="19">K24+W24+AC24</f>
        <v>17</v>
      </c>
      <c r="AF24" s="87">
        <f t="shared" si="19"/>
        <v>233</v>
      </c>
      <c r="AG24" s="81">
        <v>16</v>
      </c>
      <c r="AH24" s="78">
        <v>226</v>
      </c>
      <c r="AI24" s="76"/>
      <c r="AJ24" s="88"/>
    </row>
    <row r="25" spans="1:38" ht="31.5" x14ac:dyDescent="0.25">
      <c r="A25" s="134" t="s">
        <v>42</v>
      </c>
      <c r="B25" s="89" t="s">
        <v>47</v>
      </c>
      <c r="C25" s="90">
        <v>6</v>
      </c>
      <c r="D25" s="91">
        <v>59</v>
      </c>
      <c r="E25" s="92">
        <v>5</v>
      </c>
      <c r="F25" s="92">
        <v>49</v>
      </c>
      <c r="G25" s="92">
        <v>3</v>
      </c>
      <c r="H25" s="92">
        <v>25</v>
      </c>
      <c r="I25" s="92">
        <v>3</v>
      </c>
      <c r="J25" s="93">
        <v>35</v>
      </c>
      <c r="K25" s="36">
        <f t="shared" si="17"/>
        <v>17</v>
      </c>
      <c r="L25" s="37">
        <f>D25+F25+H25+J25</f>
        <v>168</v>
      </c>
      <c r="M25" s="94"/>
      <c r="N25" s="92"/>
      <c r="O25" s="92"/>
      <c r="P25" s="92"/>
      <c r="Q25" s="92"/>
      <c r="R25" s="92"/>
      <c r="S25" s="92"/>
      <c r="T25" s="92"/>
      <c r="U25" s="92"/>
      <c r="V25" s="93"/>
      <c r="W25" s="36"/>
      <c r="X25" s="37"/>
      <c r="Y25" s="94"/>
      <c r="Z25" s="95"/>
      <c r="AA25" s="95"/>
      <c r="AB25" s="95"/>
      <c r="AC25" s="40"/>
      <c r="AD25" s="96"/>
      <c r="AE25" s="42">
        <f t="shared" si="19"/>
        <v>17</v>
      </c>
      <c r="AF25" s="43">
        <f t="shared" si="19"/>
        <v>168</v>
      </c>
      <c r="AG25" s="94"/>
      <c r="AH25" s="93"/>
      <c r="AI25" s="97"/>
      <c r="AJ25" s="98"/>
    </row>
    <row r="26" spans="1:38" ht="31.5" x14ac:dyDescent="0.25">
      <c r="A26" s="135" t="s">
        <v>44</v>
      </c>
      <c r="B26" s="89" t="s">
        <v>43</v>
      </c>
      <c r="C26" s="99"/>
      <c r="D26" s="100"/>
      <c r="E26" s="101"/>
      <c r="F26" s="101"/>
      <c r="G26" s="101">
        <v>1</v>
      </c>
      <c r="H26" s="101">
        <v>4</v>
      </c>
      <c r="I26" s="101"/>
      <c r="J26" s="102"/>
      <c r="K26" s="69">
        <f t="shared" si="17"/>
        <v>1</v>
      </c>
      <c r="L26" s="70">
        <f t="shared" si="17"/>
        <v>4</v>
      </c>
      <c r="M26" s="103"/>
      <c r="N26" s="101"/>
      <c r="O26" s="101"/>
      <c r="P26" s="101"/>
      <c r="Q26" s="101"/>
      <c r="R26" s="101"/>
      <c r="S26" s="101"/>
      <c r="T26" s="101"/>
      <c r="U26" s="101"/>
      <c r="V26" s="102"/>
      <c r="W26" s="69"/>
      <c r="X26" s="70"/>
      <c r="Y26" s="103"/>
      <c r="Z26" s="104"/>
      <c r="AA26" s="104"/>
      <c r="AB26" s="104"/>
      <c r="AC26" s="105"/>
      <c r="AD26" s="106"/>
      <c r="AE26" s="107">
        <f t="shared" si="19"/>
        <v>1</v>
      </c>
      <c r="AF26" s="108">
        <f t="shared" si="19"/>
        <v>4</v>
      </c>
      <c r="AG26" s="103"/>
      <c r="AH26" s="102"/>
      <c r="AI26" s="109"/>
      <c r="AJ26" s="110"/>
    </row>
    <row r="27" spans="1:38" ht="33" customHeight="1" thickBot="1" x14ac:dyDescent="0.3">
      <c r="A27" s="135" t="s">
        <v>48</v>
      </c>
      <c r="B27" s="62" t="s">
        <v>45</v>
      </c>
      <c r="C27" s="111"/>
      <c r="D27" s="112"/>
      <c r="E27" s="113"/>
      <c r="F27" s="113"/>
      <c r="G27" s="113"/>
      <c r="H27" s="113"/>
      <c r="I27" s="113"/>
      <c r="J27" s="114"/>
      <c r="K27" s="115"/>
      <c r="L27" s="116"/>
      <c r="M27" s="117">
        <v>1</v>
      </c>
      <c r="N27" s="113">
        <v>10</v>
      </c>
      <c r="O27" s="113">
        <v>1</v>
      </c>
      <c r="P27" s="113">
        <v>10</v>
      </c>
      <c r="Q27" s="113">
        <v>2</v>
      </c>
      <c r="R27" s="113">
        <v>20</v>
      </c>
      <c r="S27" s="113">
        <v>1</v>
      </c>
      <c r="T27" s="113">
        <v>8</v>
      </c>
      <c r="U27" s="113">
        <v>1</v>
      </c>
      <c r="V27" s="114">
        <v>8</v>
      </c>
      <c r="W27" s="115">
        <f>M27+O27+Q27+S27+U27</f>
        <v>6</v>
      </c>
      <c r="X27" s="116">
        <f>N27+P27+R27+T27+V27</f>
        <v>56</v>
      </c>
      <c r="Y27" s="117">
        <v>1</v>
      </c>
      <c r="Z27" s="118">
        <v>8</v>
      </c>
      <c r="AA27" s="118">
        <v>1</v>
      </c>
      <c r="AB27" s="118">
        <v>5</v>
      </c>
      <c r="AC27" s="40">
        <f>Y27+AA27</f>
        <v>2</v>
      </c>
      <c r="AD27" s="40">
        <f>Z27+AB27</f>
        <v>13</v>
      </c>
      <c r="AE27" s="119">
        <f t="shared" si="19"/>
        <v>8</v>
      </c>
      <c r="AF27" s="120">
        <f t="shared" si="19"/>
        <v>69</v>
      </c>
      <c r="AG27" s="117">
        <v>3</v>
      </c>
      <c r="AH27" s="114">
        <v>30</v>
      </c>
      <c r="AI27" s="121"/>
      <c r="AJ27" s="122"/>
    </row>
    <row r="28" spans="1:38" ht="16.5" thickBot="1" x14ac:dyDescent="0.3">
      <c r="A28" s="169" t="s">
        <v>46</v>
      </c>
      <c r="B28" s="170"/>
      <c r="C28" s="123">
        <f t="shared" ref="C28:J28" si="20">SUM(C24:C27)</f>
        <v>9</v>
      </c>
      <c r="D28" s="124">
        <f t="shared" si="20"/>
        <v>103</v>
      </c>
      <c r="E28" s="124">
        <f t="shared" si="20"/>
        <v>7</v>
      </c>
      <c r="F28" s="124">
        <f t="shared" si="20"/>
        <v>83</v>
      </c>
      <c r="G28" s="124">
        <f t="shared" si="20"/>
        <v>8</v>
      </c>
      <c r="H28" s="124">
        <f t="shared" si="20"/>
        <v>84</v>
      </c>
      <c r="I28" s="124">
        <f t="shared" si="20"/>
        <v>6</v>
      </c>
      <c r="J28" s="125">
        <f t="shared" si="20"/>
        <v>77</v>
      </c>
      <c r="K28" s="126">
        <f t="shared" ref="K28:AJ28" si="21">K24+K25+K26+K27</f>
        <v>30</v>
      </c>
      <c r="L28" s="127">
        <f t="shared" si="21"/>
        <v>347</v>
      </c>
      <c r="M28" s="123">
        <f t="shared" si="21"/>
        <v>2</v>
      </c>
      <c r="N28" s="124">
        <f t="shared" si="21"/>
        <v>26</v>
      </c>
      <c r="O28" s="124">
        <f t="shared" si="21"/>
        <v>3</v>
      </c>
      <c r="P28" s="124">
        <f t="shared" si="21"/>
        <v>31</v>
      </c>
      <c r="Q28" s="124">
        <f t="shared" si="21"/>
        <v>3</v>
      </c>
      <c r="R28" s="124">
        <f t="shared" si="21"/>
        <v>34</v>
      </c>
      <c r="S28" s="124">
        <f t="shared" si="21"/>
        <v>1</v>
      </c>
      <c r="T28" s="124">
        <f t="shared" si="21"/>
        <v>8</v>
      </c>
      <c r="U28" s="124">
        <f t="shared" si="21"/>
        <v>2</v>
      </c>
      <c r="V28" s="125">
        <f t="shared" si="21"/>
        <v>15</v>
      </c>
      <c r="W28" s="126">
        <f t="shared" si="21"/>
        <v>11</v>
      </c>
      <c r="X28" s="127">
        <f t="shared" si="21"/>
        <v>114</v>
      </c>
      <c r="Y28" s="123">
        <f t="shared" si="21"/>
        <v>1</v>
      </c>
      <c r="Z28" s="124">
        <f t="shared" si="21"/>
        <v>8</v>
      </c>
      <c r="AA28" s="124">
        <f t="shared" si="21"/>
        <v>1</v>
      </c>
      <c r="AB28" s="124">
        <f t="shared" si="21"/>
        <v>5</v>
      </c>
      <c r="AC28" s="128">
        <f t="shared" si="21"/>
        <v>2</v>
      </c>
      <c r="AD28" s="129">
        <f t="shared" si="21"/>
        <v>13</v>
      </c>
      <c r="AE28" s="130">
        <f>AE24+AE25+AE26+AE27</f>
        <v>43</v>
      </c>
      <c r="AF28" s="130">
        <f>AF24+AF25+AF26+AF27</f>
        <v>474</v>
      </c>
      <c r="AG28" s="123">
        <f>AG24+AG25+AG26+AG27</f>
        <v>19</v>
      </c>
      <c r="AH28" s="123">
        <f>AH24+AH25+AH26+AH27</f>
        <v>256</v>
      </c>
      <c r="AI28" s="131">
        <f t="shared" si="21"/>
        <v>0</v>
      </c>
      <c r="AJ28" s="132">
        <f t="shared" si="21"/>
        <v>0</v>
      </c>
    </row>
    <row r="29" spans="1:38" ht="16.5" thickBot="1" x14ac:dyDescent="0.3">
      <c r="A29" s="185" t="s">
        <v>49</v>
      </c>
      <c r="B29" s="186"/>
      <c r="C29" s="142">
        <f>C23+C28</f>
        <v>76</v>
      </c>
      <c r="D29" s="150">
        <f t="shared" ref="D29:AJ29" si="22">D23+D28</f>
        <v>2057</v>
      </c>
      <c r="E29" s="150">
        <f t="shared" si="22"/>
        <v>73</v>
      </c>
      <c r="F29" s="150">
        <f t="shared" si="22"/>
        <v>1928</v>
      </c>
      <c r="G29" s="150">
        <f t="shared" si="22"/>
        <v>73</v>
      </c>
      <c r="H29" s="150">
        <f t="shared" si="22"/>
        <v>2053</v>
      </c>
      <c r="I29" s="150">
        <f t="shared" si="22"/>
        <v>72</v>
      </c>
      <c r="J29" s="151">
        <f t="shared" si="22"/>
        <v>2058</v>
      </c>
      <c r="K29" s="152">
        <f t="shared" si="22"/>
        <v>294</v>
      </c>
      <c r="L29" s="153">
        <f t="shared" si="22"/>
        <v>8096</v>
      </c>
      <c r="M29" s="142">
        <f t="shared" si="22"/>
        <v>64</v>
      </c>
      <c r="N29" s="150">
        <f t="shared" si="22"/>
        <v>1844</v>
      </c>
      <c r="O29" s="150">
        <f t="shared" si="22"/>
        <v>62</v>
      </c>
      <c r="P29" s="150">
        <f t="shared" si="22"/>
        <v>1815</v>
      </c>
      <c r="Q29" s="150">
        <f t="shared" si="22"/>
        <v>64</v>
      </c>
      <c r="R29" s="150">
        <f t="shared" si="22"/>
        <v>1834</v>
      </c>
      <c r="S29" s="150">
        <f t="shared" si="22"/>
        <v>55</v>
      </c>
      <c r="T29" s="150">
        <f t="shared" si="22"/>
        <v>1637</v>
      </c>
      <c r="U29" s="150">
        <f t="shared" si="22"/>
        <v>53</v>
      </c>
      <c r="V29" s="151">
        <f t="shared" si="22"/>
        <v>1452</v>
      </c>
      <c r="W29" s="152">
        <f t="shared" si="22"/>
        <v>298</v>
      </c>
      <c r="X29" s="153">
        <f t="shared" si="22"/>
        <v>8582</v>
      </c>
      <c r="Y29" s="142">
        <f t="shared" si="22"/>
        <v>29</v>
      </c>
      <c r="Z29" s="150">
        <f t="shared" si="22"/>
        <v>785</v>
      </c>
      <c r="AA29" s="150">
        <f t="shared" si="22"/>
        <v>29</v>
      </c>
      <c r="AB29" s="150">
        <f t="shared" si="22"/>
        <v>737</v>
      </c>
      <c r="AC29" s="142">
        <f t="shared" si="22"/>
        <v>58</v>
      </c>
      <c r="AD29" s="151">
        <f t="shared" si="22"/>
        <v>1522</v>
      </c>
      <c r="AE29" s="152">
        <f>AE23+AE28</f>
        <v>650</v>
      </c>
      <c r="AF29" s="153">
        <f t="shared" si="22"/>
        <v>18200</v>
      </c>
      <c r="AG29" s="142">
        <f t="shared" si="22"/>
        <v>73</v>
      </c>
      <c r="AH29" s="151">
        <f t="shared" si="22"/>
        <v>1883</v>
      </c>
      <c r="AI29" s="152">
        <f t="shared" si="22"/>
        <v>189</v>
      </c>
      <c r="AJ29" s="153">
        <f t="shared" si="22"/>
        <v>5807</v>
      </c>
    </row>
    <row r="31" spans="1:38" ht="20.25" customHeight="1" x14ac:dyDescent="0.3">
      <c r="B31" s="158" t="s">
        <v>52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60" t="s">
        <v>53</v>
      </c>
      <c r="AE31" s="160"/>
      <c r="AF31" s="160"/>
      <c r="AG31" s="160"/>
      <c r="AH31" s="160"/>
      <c r="AI31" s="157"/>
      <c r="AJ31" s="157"/>
      <c r="AK31" s="157"/>
      <c r="AL31" s="157"/>
    </row>
    <row r="32" spans="1:38" ht="15" customHeight="1" x14ac:dyDescent="0.3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</row>
  </sheetData>
  <mergeCells count="29">
    <mergeCell ref="W1:AJ1"/>
    <mergeCell ref="A2:AF2"/>
    <mergeCell ref="A3:AF3"/>
    <mergeCell ref="A29:B29"/>
    <mergeCell ref="B1:I1"/>
    <mergeCell ref="AG3:AJ3"/>
    <mergeCell ref="A4:AF4"/>
    <mergeCell ref="M5:N5"/>
    <mergeCell ref="O5:P5"/>
    <mergeCell ref="Q5:R5"/>
    <mergeCell ref="S5:T5"/>
    <mergeCell ref="I5:J5"/>
    <mergeCell ref="K5:L5"/>
    <mergeCell ref="AD31:AH31"/>
    <mergeCell ref="AE5:AF5"/>
    <mergeCell ref="AG5:AH5"/>
    <mergeCell ref="AI5:AJ5"/>
    <mergeCell ref="A15:A17"/>
    <mergeCell ref="A28:B28"/>
    <mergeCell ref="U5:V5"/>
    <mergeCell ref="W5:X5"/>
    <mergeCell ref="Y5:Z5"/>
    <mergeCell ref="AA5:AB5"/>
    <mergeCell ref="AC5:AD5"/>
    <mergeCell ref="A5:A6"/>
    <mergeCell ref="B5:B6"/>
    <mergeCell ref="C5:D5"/>
    <mergeCell ref="E5:F5"/>
    <mergeCell ref="G5:H5"/>
  </mergeCells>
  <pageMargins left="0.70866141732283472" right="0.11811023622047245" top="0.59055118110236227" bottom="0.74803149606299213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cp:lastPrinted>2022-01-20T12:01:18Z</cp:lastPrinted>
  <dcterms:created xsi:type="dcterms:W3CDTF">2022-01-17T08:21:29Z</dcterms:created>
  <dcterms:modified xsi:type="dcterms:W3CDTF">2022-01-25T12:42:40Z</dcterms:modified>
</cp:coreProperties>
</file>