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/>
  </bookViews>
  <sheets>
    <sheet name="мережа" sheetId="4" r:id="rId1"/>
  </sheets>
  <definedNames>
    <definedName name="_xlnm.Print_Area" localSheetId="0">мережа!$A$1:$AL$35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27" i="4" l="1"/>
  <c r="AF27" i="4"/>
  <c r="W27" i="4"/>
  <c r="X27" i="4"/>
  <c r="K27" i="4"/>
  <c r="L27" i="4"/>
  <c r="AM22" i="4"/>
  <c r="AN22" i="4"/>
  <c r="AN30" i="4" s="1"/>
  <c r="AO22" i="4"/>
  <c r="AP22" i="4"/>
  <c r="AQ22" i="4"/>
  <c r="AR22" i="4"/>
  <c r="AR30" i="4" s="1"/>
  <c r="AS22" i="4"/>
  <c r="AT22" i="4"/>
  <c r="AU22" i="4"/>
  <c r="AV22" i="4"/>
  <c r="AV30" i="4" s="1"/>
  <c r="AW22" i="4"/>
  <c r="AX22" i="4"/>
  <c r="AY22" i="4"/>
  <c r="AZ22" i="4"/>
  <c r="AZ30" i="4" s="1"/>
  <c r="BA22" i="4"/>
  <c r="BB22" i="4"/>
  <c r="BC22" i="4"/>
  <c r="BD22" i="4"/>
  <c r="BD30" i="4" s="1"/>
  <c r="BE22" i="4"/>
  <c r="BF22" i="4"/>
  <c r="BG22" i="4"/>
  <c r="BH22" i="4"/>
  <c r="BH30" i="4" s="1"/>
  <c r="BI22" i="4"/>
  <c r="BJ22" i="4"/>
  <c r="BK22" i="4"/>
  <c r="BL22" i="4"/>
  <c r="BL30" i="4" s="1"/>
  <c r="BM22" i="4"/>
  <c r="BN22" i="4"/>
  <c r="BO22" i="4"/>
  <c r="BP22" i="4"/>
  <c r="BP30" i="4" s="1"/>
  <c r="BQ22" i="4"/>
  <c r="BR22" i="4"/>
  <c r="BS22" i="4"/>
  <c r="BT22" i="4"/>
  <c r="BT30" i="4" s="1"/>
  <c r="BU22" i="4"/>
  <c r="BV22" i="4"/>
  <c r="BW22" i="4"/>
  <c r="BX22" i="4"/>
  <c r="BX30" i="4" s="1"/>
  <c r="BY22" i="4"/>
  <c r="BZ22" i="4"/>
  <c r="CA22" i="4"/>
  <c r="CB22" i="4"/>
  <c r="CB30" i="4" s="1"/>
  <c r="CC22" i="4"/>
  <c r="CD22" i="4"/>
  <c r="CE22" i="4"/>
  <c r="CF22" i="4"/>
  <c r="CF30" i="4" s="1"/>
  <c r="CG22" i="4"/>
  <c r="CH22" i="4"/>
  <c r="CI22" i="4"/>
  <c r="CJ22" i="4"/>
  <c r="CJ30" i="4" s="1"/>
  <c r="CK22" i="4"/>
  <c r="CL22" i="4"/>
  <c r="CM22" i="4"/>
  <c r="CN22" i="4"/>
  <c r="CN30" i="4" s="1"/>
  <c r="CO22" i="4"/>
  <c r="CP22" i="4"/>
  <c r="CQ22" i="4"/>
  <c r="CR22" i="4"/>
  <c r="CR30" i="4" s="1"/>
  <c r="CS22" i="4"/>
  <c r="CT22" i="4"/>
  <c r="CU22" i="4"/>
  <c r="CV22" i="4"/>
  <c r="CV30" i="4" s="1"/>
  <c r="CW22" i="4"/>
  <c r="CX22" i="4"/>
  <c r="CY22" i="4"/>
  <c r="CZ22" i="4"/>
  <c r="CZ30" i="4" s="1"/>
  <c r="DA22" i="4"/>
  <c r="DB22" i="4"/>
  <c r="DC22" i="4"/>
  <c r="DD22" i="4"/>
  <c r="DD30" i="4" s="1"/>
  <c r="DE22" i="4"/>
  <c r="DF22" i="4"/>
  <c r="DG22" i="4"/>
  <c r="DH22" i="4"/>
  <c r="DH30" i="4" s="1"/>
  <c r="DI22" i="4"/>
  <c r="DJ22" i="4"/>
  <c r="DK22" i="4"/>
  <c r="DL22" i="4"/>
  <c r="DL30" i="4" s="1"/>
  <c r="DM22" i="4"/>
  <c r="DN22" i="4"/>
  <c r="DO22" i="4"/>
  <c r="DP22" i="4"/>
  <c r="DP30" i="4" s="1"/>
  <c r="DQ22" i="4"/>
  <c r="DR22" i="4"/>
  <c r="DS22" i="4"/>
  <c r="DT22" i="4"/>
  <c r="DT30" i="4" s="1"/>
  <c r="DU22" i="4"/>
  <c r="DV22" i="4"/>
  <c r="D29" i="4"/>
  <c r="E29" i="4"/>
  <c r="F29" i="4"/>
  <c r="G29" i="4"/>
  <c r="H29" i="4"/>
  <c r="I29" i="4"/>
  <c r="J29" i="4"/>
  <c r="M29" i="4"/>
  <c r="N29" i="4"/>
  <c r="O29" i="4"/>
  <c r="P29" i="4"/>
  <c r="Q29" i="4"/>
  <c r="R29" i="4"/>
  <c r="S29" i="4"/>
  <c r="T29" i="4"/>
  <c r="U29" i="4"/>
  <c r="V29" i="4"/>
  <c r="Y29" i="4"/>
  <c r="Z29" i="4"/>
  <c r="AA29" i="4"/>
  <c r="AB29" i="4"/>
  <c r="AC29" i="4"/>
  <c r="AD29" i="4"/>
  <c r="AI29" i="4"/>
  <c r="AJ29" i="4"/>
  <c r="AK29" i="4"/>
  <c r="AL29" i="4"/>
  <c r="AM29" i="4"/>
  <c r="AN29" i="4"/>
  <c r="AO29" i="4"/>
  <c r="AO30" i="4" s="1"/>
  <c r="AP29" i="4"/>
  <c r="AQ29" i="4"/>
  <c r="AR29" i="4"/>
  <c r="AS29" i="4"/>
  <c r="AS30" i="4" s="1"/>
  <c r="AT29" i="4"/>
  <c r="AU29" i="4"/>
  <c r="AV29" i="4"/>
  <c r="AW29" i="4"/>
  <c r="AW30" i="4" s="1"/>
  <c r="AX29" i="4"/>
  <c r="AY29" i="4"/>
  <c r="AZ29" i="4"/>
  <c r="BA29" i="4"/>
  <c r="BA30" i="4" s="1"/>
  <c r="BB29" i="4"/>
  <c r="BC29" i="4"/>
  <c r="BD29" i="4"/>
  <c r="BE29" i="4"/>
  <c r="BE30" i="4" s="1"/>
  <c r="BF29" i="4"/>
  <c r="BG29" i="4"/>
  <c r="BH29" i="4"/>
  <c r="BI29" i="4"/>
  <c r="BI30" i="4" s="1"/>
  <c r="BJ29" i="4"/>
  <c r="BK29" i="4"/>
  <c r="BL29" i="4"/>
  <c r="BM29" i="4"/>
  <c r="BM30" i="4" s="1"/>
  <c r="BN29" i="4"/>
  <c r="BO29" i="4"/>
  <c r="BP29" i="4"/>
  <c r="BQ29" i="4"/>
  <c r="BQ30" i="4" s="1"/>
  <c r="BR29" i="4"/>
  <c r="BS29" i="4"/>
  <c r="BT29" i="4"/>
  <c r="BU29" i="4"/>
  <c r="BU30" i="4" s="1"/>
  <c r="BV29" i="4"/>
  <c r="BW29" i="4"/>
  <c r="BX29" i="4"/>
  <c r="BY29" i="4"/>
  <c r="BY30" i="4" s="1"/>
  <c r="BZ29" i="4"/>
  <c r="CA29" i="4"/>
  <c r="CB29" i="4"/>
  <c r="CC29" i="4"/>
  <c r="CC30" i="4" s="1"/>
  <c r="CD29" i="4"/>
  <c r="CE29" i="4"/>
  <c r="CF29" i="4"/>
  <c r="CG29" i="4"/>
  <c r="CG30" i="4" s="1"/>
  <c r="CH29" i="4"/>
  <c r="CI29" i="4"/>
  <c r="CJ29" i="4"/>
  <c r="CK29" i="4"/>
  <c r="CK30" i="4" s="1"/>
  <c r="CL29" i="4"/>
  <c r="CM29" i="4"/>
  <c r="CN29" i="4"/>
  <c r="CO29" i="4"/>
  <c r="CO30" i="4" s="1"/>
  <c r="CP29" i="4"/>
  <c r="CQ29" i="4"/>
  <c r="CR29" i="4"/>
  <c r="CS29" i="4"/>
  <c r="CS30" i="4" s="1"/>
  <c r="CT29" i="4"/>
  <c r="CU29" i="4"/>
  <c r="CV29" i="4"/>
  <c r="CW29" i="4"/>
  <c r="CW30" i="4" s="1"/>
  <c r="CX29" i="4"/>
  <c r="CY29" i="4"/>
  <c r="CZ29" i="4"/>
  <c r="DA29" i="4"/>
  <c r="DA30" i="4" s="1"/>
  <c r="DB29" i="4"/>
  <c r="DC29" i="4"/>
  <c r="DD29" i="4"/>
  <c r="DE29" i="4"/>
  <c r="DE30" i="4" s="1"/>
  <c r="DF29" i="4"/>
  <c r="DG29" i="4"/>
  <c r="DH29" i="4"/>
  <c r="DI29" i="4"/>
  <c r="DI30" i="4" s="1"/>
  <c r="DJ29" i="4"/>
  <c r="DK29" i="4"/>
  <c r="DL29" i="4"/>
  <c r="DM29" i="4"/>
  <c r="DM30" i="4" s="1"/>
  <c r="DN29" i="4"/>
  <c r="DO29" i="4"/>
  <c r="DP29" i="4"/>
  <c r="DQ29" i="4"/>
  <c r="DQ30" i="4" s="1"/>
  <c r="DR29" i="4"/>
  <c r="DS29" i="4"/>
  <c r="DT29" i="4"/>
  <c r="DU29" i="4"/>
  <c r="DU30" i="4" s="1"/>
  <c r="DV29" i="4"/>
  <c r="C29" i="4"/>
  <c r="AE24" i="4"/>
  <c r="AF24" i="4"/>
  <c r="AE25" i="4"/>
  <c r="AF25" i="4"/>
  <c r="AE26" i="4"/>
  <c r="AF26" i="4"/>
  <c r="AE28" i="4"/>
  <c r="AF28" i="4"/>
  <c r="AF23" i="4"/>
  <c r="AE23" i="4"/>
  <c r="W24" i="4"/>
  <c r="X24" i="4"/>
  <c r="W25" i="4"/>
  <c r="X25" i="4"/>
  <c r="W26" i="4"/>
  <c r="X26" i="4"/>
  <c r="W28" i="4"/>
  <c r="X28" i="4"/>
  <c r="K24" i="4"/>
  <c r="L24" i="4"/>
  <c r="K25" i="4"/>
  <c r="L25" i="4"/>
  <c r="L26" i="4"/>
  <c r="K28" i="4"/>
  <c r="L28" i="4"/>
  <c r="D22" i="4"/>
  <c r="E22" i="4"/>
  <c r="F22" i="4"/>
  <c r="G22" i="4"/>
  <c r="H22" i="4"/>
  <c r="I22" i="4"/>
  <c r="J22" i="4"/>
  <c r="M22" i="4"/>
  <c r="N22" i="4"/>
  <c r="O22" i="4"/>
  <c r="P22" i="4"/>
  <c r="Q22" i="4"/>
  <c r="R22" i="4"/>
  <c r="S22" i="4"/>
  <c r="T22" i="4"/>
  <c r="U22" i="4"/>
  <c r="V22" i="4"/>
  <c r="Y22" i="4"/>
  <c r="Z22" i="4"/>
  <c r="AA22" i="4"/>
  <c r="AB22" i="4"/>
  <c r="AC22" i="4"/>
  <c r="AD22" i="4"/>
  <c r="AI22" i="4"/>
  <c r="AJ22" i="4"/>
  <c r="AK22" i="4"/>
  <c r="AL22" i="4"/>
  <c r="C22" i="4"/>
  <c r="AE9" i="4"/>
  <c r="AF9" i="4"/>
  <c r="AE10" i="4"/>
  <c r="AF10" i="4"/>
  <c r="AE11" i="4"/>
  <c r="AF11" i="4"/>
  <c r="AE12" i="4"/>
  <c r="AF12" i="4"/>
  <c r="AE13" i="4"/>
  <c r="AF13" i="4"/>
  <c r="AE14" i="4"/>
  <c r="AF14" i="4"/>
  <c r="AE15" i="4"/>
  <c r="AF15" i="4"/>
  <c r="AE16" i="4"/>
  <c r="AF16" i="4"/>
  <c r="AE17" i="4"/>
  <c r="AF17" i="4"/>
  <c r="AE18" i="4"/>
  <c r="AF18" i="4"/>
  <c r="AE19" i="4"/>
  <c r="AF19" i="4"/>
  <c r="AE20" i="4"/>
  <c r="AF20" i="4"/>
  <c r="AE21" i="4"/>
  <c r="AF21" i="4"/>
  <c r="AE8" i="4"/>
  <c r="W9" i="4"/>
  <c r="X9" i="4"/>
  <c r="W10" i="4"/>
  <c r="X10" i="4"/>
  <c r="W11" i="4"/>
  <c r="X11" i="4"/>
  <c r="W12" i="4"/>
  <c r="X12" i="4"/>
  <c r="W13" i="4"/>
  <c r="X13" i="4"/>
  <c r="W14" i="4"/>
  <c r="X14" i="4"/>
  <c r="W15" i="4"/>
  <c r="X15" i="4"/>
  <c r="W16" i="4"/>
  <c r="X16" i="4"/>
  <c r="W17" i="4"/>
  <c r="X17" i="4"/>
  <c r="W18" i="4"/>
  <c r="X18" i="4"/>
  <c r="W19" i="4"/>
  <c r="X19" i="4"/>
  <c r="W20" i="4"/>
  <c r="X20" i="4"/>
  <c r="W21" i="4"/>
  <c r="X21" i="4"/>
  <c r="X8" i="4"/>
  <c r="W8" i="4"/>
  <c r="K9" i="4"/>
  <c r="L9" i="4"/>
  <c r="K10" i="4"/>
  <c r="L10" i="4"/>
  <c r="K11" i="4"/>
  <c r="L11" i="4"/>
  <c r="K12" i="4"/>
  <c r="L12" i="4"/>
  <c r="K13" i="4"/>
  <c r="L13" i="4"/>
  <c r="K14" i="4"/>
  <c r="L14" i="4"/>
  <c r="K15" i="4"/>
  <c r="L15" i="4"/>
  <c r="K16" i="4"/>
  <c r="L16" i="4"/>
  <c r="K17" i="4"/>
  <c r="L17" i="4"/>
  <c r="K18" i="4"/>
  <c r="L18" i="4"/>
  <c r="K19" i="4"/>
  <c r="L19" i="4"/>
  <c r="K20" i="4"/>
  <c r="L20" i="4"/>
  <c r="K21" i="4"/>
  <c r="L21" i="4"/>
  <c r="L8" i="4"/>
  <c r="K8" i="4"/>
  <c r="AG27" i="4" l="1"/>
  <c r="AH27" i="4"/>
  <c r="AG8" i="4"/>
  <c r="AF29" i="4"/>
  <c r="AE29" i="4"/>
  <c r="DS30" i="4"/>
  <c r="DG30" i="4"/>
  <c r="CY30" i="4"/>
  <c r="CQ30" i="4"/>
  <c r="CE30" i="4"/>
  <c r="BW30" i="4"/>
  <c r="BK30" i="4"/>
  <c r="BC30" i="4"/>
  <c r="AQ30" i="4"/>
  <c r="DO30" i="4"/>
  <c r="DK30" i="4"/>
  <c r="DC30" i="4"/>
  <c r="CU30" i="4"/>
  <c r="CM30" i="4"/>
  <c r="CI30" i="4"/>
  <c r="CA30" i="4"/>
  <c r="BS30" i="4"/>
  <c r="BO30" i="4"/>
  <c r="BG30" i="4"/>
  <c r="AY30" i="4"/>
  <c r="AU30" i="4"/>
  <c r="AM30" i="4"/>
  <c r="DV30" i="4"/>
  <c r="DR30" i="4"/>
  <c r="DN30" i="4"/>
  <c r="DJ30" i="4"/>
  <c r="DF30" i="4"/>
  <c r="DB30" i="4"/>
  <c r="CX30" i="4"/>
  <c r="CT30" i="4"/>
  <c r="CP30" i="4"/>
  <c r="CL30" i="4"/>
  <c r="CH30" i="4"/>
  <c r="CD30" i="4"/>
  <c r="BZ30" i="4"/>
  <c r="BV30" i="4"/>
  <c r="BR30" i="4"/>
  <c r="BN30" i="4"/>
  <c r="BJ30" i="4"/>
  <c r="BF30" i="4"/>
  <c r="BB30" i="4"/>
  <c r="AX30" i="4"/>
  <c r="AT30" i="4"/>
  <c r="AP30" i="4"/>
  <c r="AG21" i="4"/>
  <c r="AG13" i="4"/>
  <c r="AG9" i="4"/>
  <c r="S30" i="4"/>
  <c r="O30" i="4"/>
  <c r="U30" i="4"/>
  <c r="Q30" i="4"/>
  <c r="M30" i="4"/>
  <c r="E30" i="4"/>
  <c r="I30" i="4"/>
  <c r="AG17" i="4"/>
  <c r="AD30" i="4"/>
  <c r="T30" i="4"/>
  <c r="P30" i="4"/>
  <c r="J30" i="4"/>
  <c r="F30" i="4"/>
  <c r="R30" i="4"/>
  <c r="N30" i="4"/>
  <c r="H30" i="4"/>
  <c r="AG20" i="4"/>
  <c r="AG16" i="4"/>
  <c r="AG12" i="4"/>
  <c r="X22" i="4"/>
  <c r="AH19" i="4"/>
  <c r="AH15" i="4"/>
  <c r="AH11" i="4"/>
  <c r="AL30" i="4"/>
  <c r="AC30" i="4"/>
  <c r="AG19" i="4"/>
  <c r="AG15" i="4"/>
  <c r="AG11" i="4"/>
  <c r="W22" i="4"/>
  <c r="AH18" i="4"/>
  <c r="AH14" i="4"/>
  <c r="AH10" i="4"/>
  <c r="L22" i="4"/>
  <c r="AG14" i="4"/>
  <c r="AG10" i="4"/>
  <c r="AH21" i="4"/>
  <c r="AH17" i="4"/>
  <c r="AH13" i="4"/>
  <c r="AH9" i="4"/>
  <c r="V30" i="4"/>
  <c r="D30" i="4"/>
  <c r="AE22" i="4"/>
  <c r="AH20" i="4"/>
  <c r="AH16" i="4"/>
  <c r="AH12" i="4"/>
  <c r="AB30" i="4"/>
  <c r="AA30" i="4"/>
  <c r="Z30" i="4"/>
  <c r="AG18" i="4"/>
  <c r="Y30" i="4"/>
  <c r="AI30" i="4"/>
  <c r="AJ30" i="4"/>
  <c r="AK30" i="4"/>
  <c r="G30" i="4"/>
  <c r="K22" i="4"/>
  <c r="AG24" i="4"/>
  <c r="AG25" i="4"/>
  <c r="AH25" i="4"/>
  <c r="AH24" i="4"/>
  <c r="L23" i="4"/>
  <c r="L29" i="4" l="1"/>
  <c r="L30" i="4" s="1"/>
  <c r="AG22" i="4"/>
  <c r="AH26" i="4" l="1"/>
  <c r="AG28" i="4"/>
  <c r="AE30" i="4" l="1"/>
  <c r="AH28" i="4"/>
  <c r="X23" i="4"/>
  <c r="X29" i="4" l="1"/>
  <c r="X30" i="4" s="1"/>
  <c r="W23" i="4"/>
  <c r="K23" i="4"/>
  <c r="AF8" i="4"/>
  <c r="W29" i="4" l="1"/>
  <c r="W30" i="4" s="1"/>
  <c r="AF22" i="4"/>
  <c r="AF30" i="4" s="1"/>
  <c r="AH8" i="4"/>
  <c r="AH22" i="4" s="1"/>
  <c r="AG23" i="4"/>
  <c r="AH23" i="4"/>
  <c r="AH29" i="4" s="1"/>
  <c r="C30" i="4"/>
  <c r="K26" i="4"/>
  <c r="K29" i="4" l="1"/>
  <c r="K30" i="4" s="1"/>
  <c r="AH30" i="4"/>
  <c r="AG26" i="4"/>
  <c r="AG29" i="4" l="1"/>
  <c r="AG30" i="4" s="1"/>
</calcChain>
</file>

<file path=xl/sharedStrings.xml><?xml version="1.0" encoding="utf-8"?>
<sst xmlns="http://schemas.openxmlformats.org/spreadsheetml/2006/main" count="90" uniqueCount="56">
  <si>
    <t>№</t>
  </si>
  <si>
    <t>1 клас</t>
  </si>
  <si>
    <t>2 клас</t>
  </si>
  <si>
    <t>3 клас</t>
  </si>
  <si>
    <t>4 клас</t>
  </si>
  <si>
    <t>Разом 1 - 4  класи</t>
  </si>
  <si>
    <t>5 клас</t>
  </si>
  <si>
    <t>6 клас</t>
  </si>
  <si>
    <t>7 клас</t>
  </si>
  <si>
    <t>8 клас</t>
  </si>
  <si>
    <t>9 клас</t>
  </si>
  <si>
    <t>Разом 5 - 9  класи</t>
  </si>
  <si>
    <t>10 клас</t>
  </si>
  <si>
    <t>11 клас</t>
  </si>
  <si>
    <t>Усього 1-11  класи</t>
  </si>
  <si>
    <t>класів</t>
  </si>
  <si>
    <t>учнів</t>
  </si>
  <si>
    <t>ГПД</t>
  </si>
  <si>
    <t>ІІ зміна</t>
  </si>
  <si>
    <t>груп</t>
  </si>
  <si>
    <t>12 клас</t>
  </si>
  <si>
    <t xml:space="preserve">Назва закладу                                    </t>
  </si>
  <si>
    <t>ТОВ "Центр корекції і розвитку дитини "Сіалія"</t>
  </si>
  <si>
    <t>Разом</t>
  </si>
  <si>
    <t>ТОВ "ЗЗСО-гімназія "Фортуна"</t>
  </si>
  <si>
    <t>15</t>
  </si>
  <si>
    <t>16</t>
  </si>
  <si>
    <t>17</t>
  </si>
  <si>
    <t>Мережа  закладів загальної середньої освіти  Броварської міської територіальної громади</t>
  </si>
  <si>
    <r>
      <rPr>
        <b/>
        <sz val="28"/>
        <rFont val="Times New Roman"/>
        <family val="1"/>
        <charset val="204"/>
      </rPr>
      <t>Разом   10-11  клас</t>
    </r>
    <r>
      <rPr>
        <sz val="28"/>
        <rFont val="Times New Roman"/>
        <family val="1"/>
        <charset val="204"/>
      </rPr>
      <t>и</t>
    </r>
  </si>
  <si>
    <t>Всього комунальної власності</t>
  </si>
  <si>
    <t>Всього приватної власності</t>
  </si>
  <si>
    <t>18</t>
  </si>
  <si>
    <t>Броварський ліцей № 1 </t>
  </si>
  <si>
    <t>Броварський ліцей  № 3 </t>
  </si>
  <si>
    <t>Броварський ліцей № 6</t>
  </si>
  <si>
    <t>Броварський ліцей № 7</t>
  </si>
  <si>
    <t>Броварський ліцей № 8</t>
  </si>
  <si>
    <t>Броварський ліцей № 9</t>
  </si>
  <si>
    <t>Броварський ліцей № 10</t>
  </si>
  <si>
    <t>Броварський ліцей № 11</t>
  </si>
  <si>
    <t xml:space="preserve">Княжицький ліцей </t>
  </si>
  <si>
    <t xml:space="preserve">Требухівський ліцей </t>
  </si>
  <si>
    <t>Навчально-реабілітаційний центр - гімназія "Зростання"</t>
  </si>
  <si>
    <t>Броварський ліцей № 4 
ім. С.І. Олійника</t>
  </si>
  <si>
    <t>Броварський ліцей № 5 
ім. Василя Стуса</t>
  </si>
  <si>
    <t>Броварський ліцей № 2 
ім. В.О. Сухомлинського</t>
  </si>
  <si>
    <t>19</t>
  </si>
  <si>
    <t xml:space="preserve">на 2023/2024 навчальний рік </t>
  </si>
  <si>
    <t>20</t>
  </si>
  <si>
    <t>ПЗ ЗЗСО "Броварська гімназія "Юнік"</t>
  </si>
  <si>
    <t>ТОВ "Броварська гімназія "Мономакс"</t>
  </si>
  <si>
    <t>ПЗ ЗЗСО "Ліцей  "Перспективи"</t>
  </si>
  <si>
    <t>Міський голова                                                                                                                                                                                                                                                Ігор САПОЖКО</t>
  </si>
  <si>
    <t xml:space="preserve">ТОВ "Броварська гімназія  "Мозаїка"   </t>
  </si>
  <si>
    <t xml:space="preserve">Додаток 1
Рішення виконавчого комітету 
Броварської міської ради                                                                                                                                   Броварського району Київської області 
від 12.09.2023 № 717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</si>
</sst>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8"/>
      <color indexed="10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18"/>
      <name val="Arial"/>
      <family val="2"/>
      <charset val="204"/>
    </font>
    <font>
      <sz val="18"/>
      <color indexed="10"/>
      <name val="Arial"/>
      <family val="2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22"/>
      <color indexed="10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Arial"/>
      <family val="2"/>
      <charset val="204"/>
    </font>
    <font>
      <sz val="28"/>
      <name val="Arial"/>
      <family val="2"/>
      <charset val="204"/>
    </font>
    <font>
      <sz val="28"/>
      <name val="Times New Roman"/>
      <family val="1"/>
      <charset val="204"/>
    </font>
    <font>
      <sz val="18"/>
      <color rgb="FFFF0000"/>
      <name val="Arial"/>
      <family val="2"/>
      <charset val="204"/>
    </font>
    <font>
      <sz val="16"/>
      <name val="Times New Roman"/>
      <family val="1"/>
      <charset val="204"/>
    </font>
    <font>
      <b/>
      <sz val="32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28"/>
      <color indexed="10"/>
      <name val="Times New Roman"/>
      <family val="1"/>
      <charset val="204"/>
    </font>
    <font>
      <sz val="24"/>
      <color indexed="10"/>
      <name val="Times New Roman"/>
      <family val="1"/>
      <charset val="204"/>
    </font>
    <font>
      <sz val="26"/>
      <name val="Times New Roman"/>
      <family val="1"/>
      <charset val="204"/>
    </font>
    <font>
      <sz val="24"/>
      <name val="Times New Roman"/>
      <family val="1"/>
      <charset val="204"/>
    </font>
    <font>
      <sz val="36"/>
      <name val="Times New Roman"/>
      <family val="1"/>
      <charset val="204"/>
    </font>
    <font>
      <sz val="36"/>
      <color theme="0"/>
      <name val="Times New Roman"/>
      <family val="1"/>
      <charset val="204"/>
    </font>
    <font>
      <sz val="29"/>
      <name val="Times New Roman"/>
      <family val="1"/>
      <charset val="204"/>
    </font>
    <font>
      <b/>
      <sz val="40"/>
      <name val="Times New Roman"/>
      <family val="1"/>
      <charset val="204"/>
    </font>
    <font>
      <b/>
      <sz val="32"/>
      <color rgb="FFFF0000"/>
      <name val="Arial"/>
      <family val="2"/>
      <charset val="204"/>
    </font>
    <font>
      <b/>
      <sz val="32"/>
      <name val="Arial"/>
      <family val="2"/>
      <charset val="204"/>
    </font>
    <font>
      <sz val="26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5" fillId="0" borderId="0" xfId="0" applyFont="1"/>
    <xf numFmtId="0" fontId="4" fillId="0" borderId="0" xfId="0" applyFont="1"/>
    <xf numFmtId="0" fontId="3" fillId="0" borderId="0" xfId="0" applyFont="1"/>
    <xf numFmtId="1" fontId="1" fillId="0" borderId="0" xfId="0" applyNumberFormat="1" applyFont="1"/>
    <xf numFmtId="0" fontId="6" fillId="2" borderId="0" xfId="0" applyFont="1" applyFill="1"/>
    <xf numFmtId="0" fontId="7" fillId="2" borderId="0" xfId="0" applyFont="1" applyFill="1"/>
    <xf numFmtId="0" fontId="6" fillId="2" borderId="10" xfId="0" applyFont="1" applyFill="1" applyBorder="1" applyAlignment="1">
      <alignment horizontal="center" vertical="center" textRotation="90" wrapText="1"/>
    </xf>
    <xf numFmtId="0" fontId="6" fillId="2" borderId="7" xfId="0" applyFont="1" applyFill="1" applyBorder="1"/>
    <xf numFmtId="0" fontId="10" fillId="0" borderId="0" xfId="0" applyFont="1"/>
    <xf numFmtId="0" fontId="10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1" fontId="9" fillId="0" borderId="0" xfId="0" applyNumberFormat="1" applyFont="1" applyBorder="1"/>
    <xf numFmtId="0" fontId="9" fillId="0" borderId="0" xfId="0" applyFont="1"/>
    <xf numFmtId="0" fontId="13" fillId="0" borderId="0" xfId="0" applyFont="1"/>
    <xf numFmtId="0" fontId="8" fillId="0" borderId="0" xfId="0" applyFont="1" applyBorder="1"/>
    <xf numFmtId="0" fontId="7" fillId="2" borderId="0" xfId="0" applyFont="1" applyFill="1" applyBorder="1"/>
    <xf numFmtId="0" fontId="6" fillId="2" borderId="16" xfId="0" applyFont="1" applyFill="1" applyBorder="1"/>
    <xf numFmtId="0" fontId="15" fillId="2" borderId="0" xfId="0" applyFont="1" applyFill="1" applyBorder="1"/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1" fontId="14" fillId="2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textRotation="90" wrapText="1"/>
    </xf>
    <xf numFmtId="0" fontId="11" fillId="3" borderId="3" xfId="0" applyFont="1" applyFill="1" applyBorder="1" applyAlignment="1">
      <alignment horizontal="center" vertical="center" textRotation="90" wrapText="1"/>
    </xf>
    <xf numFmtId="0" fontId="11" fillId="3" borderId="3" xfId="0" applyFont="1" applyFill="1" applyBorder="1" applyAlignment="1">
      <alignment horizontal="center" vertical="center" wrapText="1"/>
    </xf>
    <xf numFmtId="1" fontId="11" fillId="3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1" fontId="11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1" fontId="11" fillId="4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" fillId="0" borderId="0" xfId="0" applyFont="1" applyAlignment="1"/>
    <xf numFmtId="0" fontId="27" fillId="0" borderId="0" xfId="0" applyFont="1" applyFill="1"/>
    <xf numFmtId="0" fontId="17" fillId="0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28" fillId="0" borderId="0" xfId="0" applyFont="1" applyFill="1" applyBorder="1"/>
    <xf numFmtId="1" fontId="17" fillId="3" borderId="3" xfId="0" applyNumberFormat="1" applyFont="1" applyFill="1" applyBorder="1" applyAlignment="1">
      <alignment horizontal="center" vertical="center"/>
    </xf>
    <xf numFmtId="1" fontId="17" fillId="4" borderId="3" xfId="0" applyNumberFormat="1" applyFont="1" applyFill="1" applyBorder="1" applyAlignment="1">
      <alignment horizontal="center" vertical="center"/>
    </xf>
    <xf numFmtId="0" fontId="28" fillId="0" borderId="0" xfId="0" applyFont="1" applyFill="1"/>
    <xf numFmtId="0" fontId="21" fillId="0" borderId="0" xfId="0" applyFont="1"/>
    <xf numFmtId="0" fontId="29" fillId="0" borderId="0" xfId="0" applyFont="1"/>
    <xf numFmtId="49" fontId="25" fillId="2" borderId="3" xfId="0" applyNumberFormat="1" applyFont="1" applyFill="1" applyBorder="1" applyAlignment="1">
      <alignment horizontal="center" vertical="top"/>
    </xf>
    <xf numFmtId="49" fontId="25" fillId="0" borderId="3" xfId="0" applyNumberFormat="1" applyFont="1" applyBorder="1" applyAlignment="1">
      <alignment horizontal="center" vertical="top"/>
    </xf>
    <xf numFmtId="0" fontId="25" fillId="2" borderId="3" xfId="0" applyFont="1" applyFill="1" applyBorder="1" applyAlignment="1">
      <alignment horizontal="center" vertical="top"/>
    </xf>
    <xf numFmtId="0" fontId="25" fillId="0" borderId="3" xfId="0" applyFont="1" applyFill="1" applyBorder="1" applyAlignment="1">
      <alignment horizontal="left" vertical="top" wrapText="1"/>
    </xf>
    <xf numFmtId="0" fontId="25" fillId="2" borderId="3" xfId="0" applyFont="1" applyFill="1" applyBorder="1" applyAlignment="1">
      <alignment horizontal="left" vertical="top" wrapText="1"/>
    </xf>
    <xf numFmtId="2" fontId="25" fillId="0" borderId="3" xfId="0" applyNumberFormat="1" applyFont="1" applyFill="1" applyBorder="1" applyAlignment="1">
      <alignment horizontal="left" vertical="top" wrapText="1"/>
    </xf>
    <xf numFmtId="0" fontId="25" fillId="0" borderId="3" xfId="0" applyFont="1" applyFill="1" applyBorder="1" applyAlignment="1">
      <alignment vertical="top" wrapText="1"/>
    </xf>
    <xf numFmtId="0" fontId="11" fillId="4" borderId="3" xfId="0" applyFont="1" applyFill="1" applyBorder="1" applyAlignment="1">
      <alignment horizontal="center" vertical="center" textRotation="90" wrapText="1"/>
    </xf>
    <xf numFmtId="0" fontId="14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3" fillId="0" borderId="0" xfId="0" applyFont="1" applyBorder="1" applyAlignment="1"/>
    <xf numFmtId="0" fontId="24" fillId="0" borderId="0" xfId="0" applyFont="1" applyBorder="1" applyAlignment="1"/>
    <xf numFmtId="0" fontId="26" fillId="0" borderId="0" xfId="0" applyFont="1" applyAlignment="1">
      <alignment horizontal="center"/>
    </xf>
    <xf numFmtId="0" fontId="16" fillId="2" borderId="16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right" vertical="center"/>
    </xf>
    <xf numFmtId="0" fontId="17" fillId="0" borderId="3" xfId="0" applyFont="1" applyFill="1" applyBorder="1" applyAlignment="1">
      <alignment horizontal="right" vertical="center"/>
    </xf>
    <xf numFmtId="49" fontId="14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V35"/>
  <sheetViews>
    <sheetView tabSelected="1" zoomScale="25" zoomScaleNormal="25" zoomScaleSheetLayoutView="35" zoomScalePageLayoutView="25" workbookViewId="0">
      <selection activeCell="Z2" sqref="Z2:AL2"/>
    </sheetView>
  </sheetViews>
  <sheetFormatPr defaultColWidth="19.42578125" defaultRowHeight="14.25" x14ac:dyDescent="0.2"/>
  <cols>
    <col min="1" max="1" width="10.5703125" style="2" customWidth="1"/>
    <col min="2" max="2" width="84" style="6" customWidth="1"/>
    <col min="3" max="3" width="15.42578125" style="1" customWidth="1"/>
    <col min="4" max="4" width="18.85546875" style="1" customWidth="1"/>
    <col min="5" max="5" width="12.85546875" style="1" customWidth="1"/>
    <col min="6" max="6" width="18.85546875" style="1" customWidth="1"/>
    <col min="7" max="7" width="12.42578125" style="1" customWidth="1"/>
    <col min="8" max="8" width="19" style="1" customWidth="1"/>
    <col min="9" max="9" width="13.28515625" style="1" customWidth="1"/>
    <col min="10" max="10" width="20.5703125" style="1" customWidth="1"/>
    <col min="11" max="11" width="14.5703125" style="1" customWidth="1"/>
    <col min="12" max="12" width="20" style="1" customWidth="1"/>
    <col min="13" max="13" width="14.140625" style="1" customWidth="1"/>
    <col min="14" max="14" width="20" style="1" customWidth="1"/>
    <col min="15" max="15" width="12.5703125" style="1" customWidth="1"/>
    <col min="16" max="16" width="19.5703125" style="1" customWidth="1"/>
    <col min="17" max="17" width="12.5703125" style="1" customWidth="1"/>
    <col min="18" max="18" width="16.7109375" style="1" customWidth="1"/>
    <col min="19" max="19" width="12.42578125" style="1" customWidth="1"/>
    <col min="20" max="20" width="17.7109375" style="1" bestFit="1" customWidth="1"/>
    <col min="21" max="21" width="12.85546875" style="1" customWidth="1"/>
    <col min="22" max="22" width="16.7109375" style="1" customWidth="1"/>
    <col min="23" max="23" width="16.42578125" style="1" customWidth="1"/>
    <col min="24" max="24" width="18.7109375" style="1" bestFit="1" customWidth="1"/>
    <col min="25" max="25" width="13.7109375" style="1" customWidth="1"/>
    <col min="26" max="26" width="15" style="7" bestFit="1" customWidth="1"/>
    <col min="27" max="27" width="13.28515625" style="7" customWidth="1"/>
    <col min="28" max="28" width="17.140625" style="7" customWidth="1"/>
    <col min="29" max="29" width="6.42578125" style="1" hidden="1" customWidth="1"/>
    <col min="30" max="30" width="7.7109375" style="1" hidden="1" customWidth="1"/>
    <col min="31" max="31" width="13.42578125" style="1" customWidth="1"/>
    <col min="32" max="32" width="17.42578125" style="1" customWidth="1"/>
    <col min="33" max="33" width="16" style="1" customWidth="1"/>
    <col min="34" max="34" width="21.28515625" style="1" customWidth="1"/>
    <col min="35" max="35" width="14" style="1" customWidth="1"/>
    <col min="36" max="36" width="18" style="1" customWidth="1"/>
    <col min="37" max="37" width="13.28515625" style="1" customWidth="1"/>
    <col min="38" max="38" width="16.28515625" style="1" customWidth="1"/>
    <col min="39" max="39" width="2.5703125" style="1" hidden="1" customWidth="1"/>
    <col min="40" max="40" width="3.85546875" style="1" hidden="1" customWidth="1"/>
    <col min="41" max="68" width="9.140625" style="1" hidden="1" customWidth="1"/>
    <col min="69" max="69" width="4.7109375" style="1" hidden="1" customWidth="1"/>
    <col min="70" max="90" width="9.140625" style="1" hidden="1" customWidth="1"/>
    <col min="91" max="91" width="8.42578125" style="1" hidden="1" customWidth="1"/>
    <col min="92" max="97" width="9.140625" style="1" hidden="1" customWidth="1"/>
    <col min="98" max="98" width="5" style="1" hidden="1" customWidth="1"/>
    <col min="99" max="126" width="9.140625" style="1" hidden="1" customWidth="1"/>
    <col min="127" max="16384" width="19.42578125" style="1"/>
  </cols>
  <sheetData>
    <row r="2" spans="1:126" ht="249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103" t="s">
        <v>55</v>
      </c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</row>
    <row r="3" spans="1:126" ht="65.25" customHeight="1" x14ac:dyDescent="0.65">
      <c r="A3" s="91" t="s">
        <v>28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</row>
    <row r="4" spans="1:126" ht="45.75" customHeight="1" x14ac:dyDescent="0.65">
      <c r="A4" s="91" t="s">
        <v>48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</row>
    <row r="5" spans="1:126" s="18" customFormat="1" ht="21" customHeight="1" thickBot="1" x14ac:dyDescent="0.5">
      <c r="A5" s="105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</row>
    <row r="6" spans="1:126" s="8" customFormat="1" ht="90.75" customHeight="1" thickBot="1" x14ac:dyDescent="0.4">
      <c r="A6" s="95" t="s">
        <v>0</v>
      </c>
      <c r="B6" s="100" t="s">
        <v>21</v>
      </c>
      <c r="C6" s="95" t="s">
        <v>1</v>
      </c>
      <c r="D6" s="95"/>
      <c r="E6" s="95" t="s">
        <v>2</v>
      </c>
      <c r="F6" s="95"/>
      <c r="G6" s="95" t="s">
        <v>3</v>
      </c>
      <c r="H6" s="95"/>
      <c r="I6" s="95" t="s">
        <v>4</v>
      </c>
      <c r="J6" s="95"/>
      <c r="K6" s="93" t="s">
        <v>5</v>
      </c>
      <c r="L6" s="93"/>
      <c r="M6" s="95" t="s">
        <v>6</v>
      </c>
      <c r="N6" s="95"/>
      <c r="O6" s="95" t="s">
        <v>7</v>
      </c>
      <c r="P6" s="95"/>
      <c r="Q6" s="95" t="s">
        <v>8</v>
      </c>
      <c r="R6" s="95"/>
      <c r="S6" s="95" t="s">
        <v>9</v>
      </c>
      <c r="T6" s="95"/>
      <c r="U6" s="95" t="s">
        <v>10</v>
      </c>
      <c r="V6" s="95"/>
      <c r="W6" s="93" t="s">
        <v>11</v>
      </c>
      <c r="X6" s="94"/>
      <c r="Y6" s="95" t="s">
        <v>12</v>
      </c>
      <c r="Z6" s="95"/>
      <c r="AA6" s="95" t="s">
        <v>13</v>
      </c>
      <c r="AB6" s="95"/>
      <c r="AC6" s="95" t="s">
        <v>20</v>
      </c>
      <c r="AD6" s="95"/>
      <c r="AE6" s="94" t="s">
        <v>29</v>
      </c>
      <c r="AF6" s="94"/>
      <c r="AG6" s="96" t="s">
        <v>14</v>
      </c>
      <c r="AH6" s="96"/>
      <c r="AI6" s="99" t="s">
        <v>17</v>
      </c>
      <c r="AJ6" s="99"/>
      <c r="AK6" s="99" t="s">
        <v>18</v>
      </c>
      <c r="AL6" s="99"/>
      <c r="AM6" s="21"/>
      <c r="AN6" s="21"/>
      <c r="AO6" s="21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</row>
    <row r="7" spans="1:126" s="8" customFormat="1" ht="116.25" customHeight="1" thickBot="1" x14ac:dyDescent="0.4">
      <c r="A7" s="95"/>
      <c r="B7" s="100"/>
      <c r="C7" s="30" t="s">
        <v>15</v>
      </c>
      <c r="D7" s="30" t="s">
        <v>16</v>
      </c>
      <c r="E7" s="30" t="s">
        <v>15</v>
      </c>
      <c r="F7" s="30" t="s">
        <v>16</v>
      </c>
      <c r="G7" s="30" t="s">
        <v>15</v>
      </c>
      <c r="H7" s="30" t="s">
        <v>16</v>
      </c>
      <c r="I7" s="30" t="s">
        <v>15</v>
      </c>
      <c r="J7" s="30" t="s">
        <v>16</v>
      </c>
      <c r="K7" s="31" t="s">
        <v>15</v>
      </c>
      <c r="L7" s="31" t="s">
        <v>16</v>
      </c>
      <c r="M7" s="30" t="s">
        <v>15</v>
      </c>
      <c r="N7" s="30" t="s">
        <v>16</v>
      </c>
      <c r="O7" s="30" t="s">
        <v>15</v>
      </c>
      <c r="P7" s="30" t="s">
        <v>16</v>
      </c>
      <c r="Q7" s="30" t="s">
        <v>15</v>
      </c>
      <c r="R7" s="30" t="s">
        <v>16</v>
      </c>
      <c r="S7" s="30" t="s">
        <v>15</v>
      </c>
      <c r="T7" s="30" t="s">
        <v>16</v>
      </c>
      <c r="U7" s="30" t="s">
        <v>15</v>
      </c>
      <c r="V7" s="30" t="s">
        <v>16</v>
      </c>
      <c r="W7" s="31" t="s">
        <v>15</v>
      </c>
      <c r="X7" s="31" t="s">
        <v>16</v>
      </c>
      <c r="Y7" s="30" t="s">
        <v>15</v>
      </c>
      <c r="Z7" s="30" t="s">
        <v>16</v>
      </c>
      <c r="AA7" s="30" t="s">
        <v>15</v>
      </c>
      <c r="AB7" s="30" t="s">
        <v>16</v>
      </c>
      <c r="AC7" s="30" t="s">
        <v>15</v>
      </c>
      <c r="AD7" s="30" t="s">
        <v>16</v>
      </c>
      <c r="AE7" s="31" t="s">
        <v>15</v>
      </c>
      <c r="AF7" s="31" t="s">
        <v>16</v>
      </c>
      <c r="AG7" s="83" t="s">
        <v>15</v>
      </c>
      <c r="AH7" s="83" t="s">
        <v>16</v>
      </c>
      <c r="AI7" s="30" t="s">
        <v>19</v>
      </c>
      <c r="AJ7" s="30" t="s">
        <v>16</v>
      </c>
      <c r="AK7" s="30" t="s">
        <v>15</v>
      </c>
      <c r="AL7" s="30" t="s">
        <v>16</v>
      </c>
      <c r="AM7" s="11"/>
      <c r="AN7" s="11"/>
      <c r="AO7" s="11"/>
      <c r="AP7" s="10" t="s">
        <v>16</v>
      </c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</row>
    <row r="8" spans="1:126" s="9" customFormat="1" ht="66" customHeight="1" x14ac:dyDescent="0.35">
      <c r="A8" s="78">
        <v>1</v>
      </c>
      <c r="B8" s="79" t="s">
        <v>33</v>
      </c>
      <c r="C8" s="23">
        <v>2</v>
      </c>
      <c r="D8" s="23">
        <v>44</v>
      </c>
      <c r="E8" s="23">
        <v>3</v>
      </c>
      <c r="F8" s="23">
        <v>72</v>
      </c>
      <c r="G8" s="23">
        <v>3</v>
      </c>
      <c r="H8" s="23">
        <v>74</v>
      </c>
      <c r="I8" s="23">
        <v>3</v>
      </c>
      <c r="J8" s="23">
        <v>69</v>
      </c>
      <c r="K8" s="32">
        <f>SUM(C8,E8,G8,I8)</f>
        <v>11</v>
      </c>
      <c r="L8" s="32">
        <f>SUM(D8,F8,H8,J8)</f>
        <v>259</v>
      </c>
      <c r="M8" s="84">
        <v>4</v>
      </c>
      <c r="N8" s="84">
        <v>72</v>
      </c>
      <c r="O8" s="84">
        <v>3</v>
      </c>
      <c r="P8" s="84">
        <v>80</v>
      </c>
      <c r="Q8" s="84">
        <v>3</v>
      </c>
      <c r="R8" s="84">
        <v>79</v>
      </c>
      <c r="S8" s="84">
        <v>4</v>
      </c>
      <c r="T8" s="84">
        <v>69</v>
      </c>
      <c r="U8" s="23">
        <v>3</v>
      </c>
      <c r="V8" s="23">
        <v>80</v>
      </c>
      <c r="W8" s="32">
        <f>SUM(M8,O8,Q8,S8,U8)</f>
        <v>17</v>
      </c>
      <c r="X8" s="32">
        <f>SUM(N8,P8,R8,T8,V8)</f>
        <v>380</v>
      </c>
      <c r="Y8" s="23">
        <v>2</v>
      </c>
      <c r="Z8" s="23">
        <v>51</v>
      </c>
      <c r="AA8" s="23">
        <v>2</v>
      </c>
      <c r="AB8" s="23">
        <v>44</v>
      </c>
      <c r="AC8" s="23"/>
      <c r="AD8" s="23"/>
      <c r="AE8" s="33">
        <f t="shared" ref="AE8" si="0">Y8+AA8</f>
        <v>4</v>
      </c>
      <c r="AF8" s="33">
        <f t="shared" ref="AF8" si="1">Z8+AB8</f>
        <v>95</v>
      </c>
      <c r="AG8" s="51">
        <f>SUM(K8,W8,AE8)</f>
        <v>32</v>
      </c>
      <c r="AH8" s="51">
        <f>SUM(L8,X8,AF8)</f>
        <v>734</v>
      </c>
      <c r="AI8" s="24">
        <v>2</v>
      </c>
      <c r="AJ8" s="24">
        <v>60</v>
      </c>
      <c r="AK8" s="24">
        <v>17</v>
      </c>
      <c r="AL8" s="24">
        <v>408</v>
      </c>
      <c r="AM8" s="54"/>
      <c r="AN8" s="55"/>
      <c r="AO8" s="56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8"/>
    </row>
    <row r="9" spans="1:126" s="9" customFormat="1" ht="78" customHeight="1" x14ac:dyDescent="0.35">
      <c r="A9" s="78">
        <v>2</v>
      </c>
      <c r="B9" s="79" t="s">
        <v>46</v>
      </c>
      <c r="C9" s="24">
        <v>5</v>
      </c>
      <c r="D9" s="24">
        <v>140</v>
      </c>
      <c r="E9" s="24">
        <v>5</v>
      </c>
      <c r="F9" s="24">
        <v>150</v>
      </c>
      <c r="G9" s="24">
        <v>7</v>
      </c>
      <c r="H9" s="24">
        <v>207</v>
      </c>
      <c r="I9" s="24">
        <v>7</v>
      </c>
      <c r="J9" s="24">
        <v>199</v>
      </c>
      <c r="K9" s="32">
        <f t="shared" ref="K9:K21" si="2">SUM(C9,E9,G9,I9)</f>
        <v>24</v>
      </c>
      <c r="L9" s="32">
        <f t="shared" ref="L9:L21" si="3">SUM(D9,F9,H9,J9)</f>
        <v>696</v>
      </c>
      <c r="M9" s="24">
        <v>7</v>
      </c>
      <c r="N9" s="24">
        <v>198</v>
      </c>
      <c r="O9" s="24">
        <v>7</v>
      </c>
      <c r="P9" s="24">
        <v>187</v>
      </c>
      <c r="Q9" s="24">
        <v>7</v>
      </c>
      <c r="R9" s="24">
        <v>206</v>
      </c>
      <c r="S9" s="24">
        <v>6</v>
      </c>
      <c r="T9" s="24">
        <v>184</v>
      </c>
      <c r="U9" s="24">
        <v>6</v>
      </c>
      <c r="V9" s="24">
        <v>195</v>
      </c>
      <c r="W9" s="32">
        <f t="shared" ref="W9:W21" si="4">SUM(M9,O9,Q9,S9,U9)</f>
        <v>33</v>
      </c>
      <c r="X9" s="32">
        <f t="shared" ref="X9:X21" si="5">SUM(N9,P9,R9,T9,V9)</f>
        <v>970</v>
      </c>
      <c r="Y9" s="24">
        <v>3</v>
      </c>
      <c r="Z9" s="25">
        <v>88</v>
      </c>
      <c r="AA9" s="25">
        <v>3</v>
      </c>
      <c r="AB9" s="25">
        <v>84</v>
      </c>
      <c r="AC9" s="24"/>
      <c r="AD9" s="24"/>
      <c r="AE9" s="33">
        <f t="shared" ref="AE9:AE21" si="6">Y9+AA9</f>
        <v>6</v>
      </c>
      <c r="AF9" s="33">
        <f t="shared" ref="AF9:AF21" si="7">Z9+AB9</f>
        <v>172</v>
      </c>
      <c r="AG9" s="51">
        <f t="shared" ref="AG9:AG21" si="8">SUM(K9,W9,AE9)</f>
        <v>63</v>
      </c>
      <c r="AH9" s="51">
        <f t="shared" ref="AH9:AH21" si="9">SUM(L9,X9,AF9)</f>
        <v>1838</v>
      </c>
      <c r="AI9" s="24">
        <v>4</v>
      </c>
      <c r="AJ9" s="24">
        <v>120</v>
      </c>
      <c r="AK9" s="24">
        <v>21</v>
      </c>
      <c r="AL9" s="24">
        <v>604</v>
      </c>
      <c r="AM9" s="59"/>
      <c r="AN9" s="60"/>
      <c r="AO9" s="61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1"/>
    </row>
    <row r="10" spans="1:126" s="9" customFormat="1" ht="57" customHeight="1" x14ac:dyDescent="0.35">
      <c r="A10" s="78">
        <v>3</v>
      </c>
      <c r="B10" s="79" t="s">
        <v>34</v>
      </c>
      <c r="C10" s="24">
        <v>3</v>
      </c>
      <c r="D10" s="24">
        <v>76</v>
      </c>
      <c r="E10" s="24">
        <v>3</v>
      </c>
      <c r="F10" s="24">
        <v>96</v>
      </c>
      <c r="G10" s="24">
        <v>4</v>
      </c>
      <c r="H10" s="24">
        <v>108</v>
      </c>
      <c r="I10" s="24">
        <v>4</v>
      </c>
      <c r="J10" s="24">
        <v>121</v>
      </c>
      <c r="K10" s="32">
        <f t="shared" si="2"/>
        <v>14</v>
      </c>
      <c r="L10" s="32">
        <f t="shared" si="3"/>
        <v>401</v>
      </c>
      <c r="M10" s="24">
        <v>3</v>
      </c>
      <c r="N10" s="24">
        <v>87</v>
      </c>
      <c r="O10" s="24">
        <v>3</v>
      </c>
      <c r="P10" s="24">
        <v>89</v>
      </c>
      <c r="Q10" s="24">
        <v>3</v>
      </c>
      <c r="R10" s="24">
        <v>80</v>
      </c>
      <c r="S10" s="24">
        <v>3</v>
      </c>
      <c r="T10" s="24">
        <v>91</v>
      </c>
      <c r="U10" s="24">
        <v>3</v>
      </c>
      <c r="V10" s="24">
        <v>96</v>
      </c>
      <c r="W10" s="32">
        <f t="shared" si="4"/>
        <v>15</v>
      </c>
      <c r="X10" s="32">
        <f t="shared" si="5"/>
        <v>443</v>
      </c>
      <c r="Y10" s="24">
        <v>2</v>
      </c>
      <c r="Z10" s="25">
        <v>56</v>
      </c>
      <c r="AA10" s="25">
        <v>1</v>
      </c>
      <c r="AB10" s="25">
        <v>30</v>
      </c>
      <c r="AC10" s="24"/>
      <c r="AD10" s="24"/>
      <c r="AE10" s="33">
        <f t="shared" si="6"/>
        <v>3</v>
      </c>
      <c r="AF10" s="33">
        <f t="shared" si="7"/>
        <v>86</v>
      </c>
      <c r="AG10" s="51">
        <f t="shared" si="8"/>
        <v>32</v>
      </c>
      <c r="AH10" s="51">
        <f t="shared" si="9"/>
        <v>930</v>
      </c>
      <c r="AI10" s="24">
        <v>3</v>
      </c>
      <c r="AJ10" s="24">
        <v>106</v>
      </c>
      <c r="AK10" s="24"/>
      <c r="AL10" s="24"/>
      <c r="AM10" s="59"/>
      <c r="AN10" s="60"/>
      <c r="AO10" s="61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1"/>
    </row>
    <row r="11" spans="1:126" s="8" customFormat="1" ht="78" customHeight="1" x14ac:dyDescent="0.35">
      <c r="A11" s="78">
        <v>4</v>
      </c>
      <c r="B11" s="79" t="s">
        <v>44</v>
      </c>
      <c r="C11" s="24">
        <v>4</v>
      </c>
      <c r="D11" s="24">
        <v>105</v>
      </c>
      <c r="E11" s="24">
        <v>5</v>
      </c>
      <c r="F11" s="24">
        <v>148</v>
      </c>
      <c r="G11" s="24">
        <v>5</v>
      </c>
      <c r="H11" s="24">
        <v>137</v>
      </c>
      <c r="I11" s="24">
        <v>5</v>
      </c>
      <c r="J11" s="24">
        <v>140</v>
      </c>
      <c r="K11" s="85">
        <f t="shared" si="2"/>
        <v>19</v>
      </c>
      <c r="L11" s="85">
        <f t="shared" si="3"/>
        <v>530</v>
      </c>
      <c r="M11" s="24">
        <v>5</v>
      </c>
      <c r="N11" s="24">
        <v>137</v>
      </c>
      <c r="O11" s="24">
        <v>6</v>
      </c>
      <c r="P11" s="24">
        <v>146</v>
      </c>
      <c r="Q11" s="24">
        <v>4</v>
      </c>
      <c r="R11" s="24">
        <v>99</v>
      </c>
      <c r="S11" s="24">
        <v>4</v>
      </c>
      <c r="T11" s="24">
        <v>111</v>
      </c>
      <c r="U11" s="24">
        <v>4</v>
      </c>
      <c r="V11" s="24">
        <v>99</v>
      </c>
      <c r="W11" s="85">
        <f t="shared" si="4"/>
        <v>23</v>
      </c>
      <c r="X11" s="85">
        <f t="shared" si="5"/>
        <v>592</v>
      </c>
      <c r="Y11" s="24">
        <v>3</v>
      </c>
      <c r="Z11" s="24">
        <v>86</v>
      </c>
      <c r="AA11" s="24">
        <v>2</v>
      </c>
      <c r="AB11" s="24">
        <v>43</v>
      </c>
      <c r="AC11" s="24"/>
      <c r="AD11" s="24"/>
      <c r="AE11" s="33">
        <f t="shared" si="6"/>
        <v>5</v>
      </c>
      <c r="AF11" s="33">
        <f t="shared" si="7"/>
        <v>129</v>
      </c>
      <c r="AG11" s="51">
        <f t="shared" si="8"/>
        <v>47</v>
      </c>
      <c r="AH11" s="51">
        <f t="shared" si="9"/>
        <v>1251</v>
      </c>
      <c r="AI11" s="24">
        <v>3</v>
      </c>
      <c r="AJ11" s="24">
        <v>105</v>
      </c>
      <c r="AK11" s="24">
        <v>27</v>
      </c>
      <c r="AL11" s="24">
        <v>643</v>
      </c>
      <c r="AM11" s="86"/>
      <c r="AN11" s="87"/>
      <c r="AO11" s="88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8"/>
    </row>
    <row r="12" spans="1:126" s="9" customFormat="1" ht="78" customHeight="1" x14ac:dyDescent="0.35">
      <c r="A12" s="78">
        <v>5</v>
      </c>
      <c r="B12" s="79" t="s">
        <v>45</v>
      </c>
      <c r="C12" s="38">
        <v>8</v>
      </c>
      <c r="D12" s="38">
        <v>243</v>
      </c>
      <c r="E12" s="38">
        <v>8</v>
      </c>
      <c r="F12" s="38">
        <v>224</v>
      </c>
      <c r="G12" s="38">
        <v>8</v>
      </c>
      <c r="H12" s="38">
        <v>260</v>
      </c>
      <c r="I12" s="38">
        <v>8</v>
      </c>
      <c r="J12" s="38">
        <v>231</v>
      </c>
      <c r="K12" s="32">
        <f t="shared" si="2"/>
        <v>32</v>
      </c>
      <c r="L12" s="32">
        <f t="shared" si="3"/>
        <v>958</v>
      </c>
      <c r="M12" s="38">
        <v>7</v>
      </c>
      <c r="N12" s="38">
        <v>255</v>
      </c>
      <c r="O12" s="38">
        <v>6</v>
      </c>
      <c r="P12" s="38">
        <v>212</v>
      </c>
      <c r="Q12" s="38">
        <v>5</v>
      </c>
      <c r="R12" s="38">
        <v>161</v>
      </c>
      <c r="S12" s="38">
        <v>5</v>
      </c>
      <c r="T12" s="38">
        <v>170</v>
      </c>
      <c r="U12" s="38">
        <v>4</v>
      </c>
      <c r="V12" s="38">
        <v>145</v>
      </c>
      <c r="W12" s="32">
        <f t="shared" si="4"/>
        <v>27</v>
      </c>
      <c r="X12" s="32">
        <f t="shared" si="5"/>
        <v>943</v>
      </c>
      <c r="Y12" s="38">
        <v>3</v>
      </c>
      <c r="Z12" s="38">
        <v>106</v>
      </c>
      <c r="AA12" s="38">
        <v>3</v>
      </c>
      <c r="AB12" s="38">
        <v>105</v>
      </c>
      <c r="AC12" s="24"/>
      <c r="AD12" s="24"/>
      <c r="AE12" s="33">
        <f t="shared" si="6"/>
        <v>6</v>
      </c>
      <c r="AF12" s="33">
        <f t="shared" si="7"/>
        <v>211</v>
      </c>
      <c r="AG12" s="51">
        <f t="shared" si="8"/>
        <v>65</v>
      </c>
      <c r="AH12" s="51">
        <f t="shared" si="9"/>
        <v>2112</v>
      </c>
      <c r="AI12" s="24">
        <v>4</v>
      </c>
      <c r="AJ12" s="24">
        <v>124</v>
      </c>
      <c r="AK12" s="24">
        <v>30</v>
      </c>
      <c r="AL12" s="24">
        <v>968</v>
      </c>
      <c r="AM12" s="59"/>
      <c r="AN12" s="60"/>
      <c r="AO12" s="61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1"/>
    </row>
    <row r="13" spans="1:126" s="9" customFormat="1" ht="66" customHeight="1" x14ac:dyDescent="0.35">
      <c r="A13" s="78">
        <v>6</v>
      </c>
      <c r="B13" s="79" t="s">
        <v>35</v>
      </c>
      <c r="C13" s="24">
        <v>3</v>
      </c>
      <c r="D13" s="24">
        <v>79</v>
      </c>
      <c r="E13" s="24">
        <v>3</v>
      </c>
      <c r="F13" s="24">
        <v>78</v>
      </c>
      <c r="G13" s="24">
        <v>4</v>
      </c>
      <c r="H13" s="24">
        <v>121</v>
      </c>
      <c r="I13" s="24">
        <v>4</v>
      </c>
      <c r="J13" s="24">
        <v>94</v>
      </c>
      <c r="K13" s="32">
        <f t="shared" si="2"/>
        <v>14</v>
      </c>
      <c r="L13" s="32">
        <f t="shared" si="3"/>
        <v>372</v>
      </c>
      <c r="M13" s="24">
        <v>4</v>
      </c>
      <c r="N13" s="24">
        <v>124</v>
      </c>
      <c r="O13" s="24">
        <v>3</v>
      </c>
      <c r="P13" s="24">
        <v>98</v>
      </c>
      <c r="Q13" s="24">
        <v>4</v>
      </c>
      <c r="R13" s="24">
        <v>109</v>
      </c>
      <c r="S13" s="24">
        <v>3</v>
      </c>
      <c r="T13" s="24">
        <v>94</v>
      </c>
      <c r="U13" s="24">
        <v>3</v>
      </c>
      <c r="V13" s="24">
        <v>96</v>
      </c>
      <c r="W13" s="32">
        <f t="shared" si="4"/>
        <v>17</v>
      </c>
      <c r="X13" s="32">
        <f t="shared" si="5"/>
        <v>521</v>
      </c>
      <c r="Y13" s="24">
        <v>2</v>
      </c>
      <c r="Z13" s="25">
        <v>52</v>
      </c>
      <c r="AA13" s="25">
        <v>2</v>
      </c>
      <c r="AB13" s="25">
        <v>50</v>
      </c>
      <c r="AC13" s="24"/>
      <c r="AD13" s="24"/>
      <c r="AE13" s="33">
        <f t="shared" si="6"/>
        <v>4</v>
      </c>
      <c r="AF13" s="33">
        <f t="shared" si="7"/>
        <v>102</v>
      </c>
      <c r="AG13" s="51">
        <f t="shared" si="8"/>
        <v>35</v>
      </c>
      <c r="AH13" s="51">
        <f t="shared" si="9"/>
        <v>995</v>
      </c>
      <c r="AI13" s="24">
        <v>2</v>
      </c>
      <c r="AJ13" s="24">
        <v>70</v>
      </c>
      <c r="AK13" s="24">
        <v>10</v>
      </c>
      <c r="AL13" s="24">
        <v>274</v>
      </c>
      <c r="AM13" s="59"/>
      <c r="AN13" s="60"/>
      <c r="AO13" s="61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1"/>
    </row>
    <row r="14" spans="1:126" s="9" customFormat="1" ht="66" customHeight="1" x14ac:dyDescent="0.35">
      <c r="A14" s="78">
        <v>7</v>
      </c>
      <c r="B14" s="79" t="s">
        <v>36</v>
      </c>
      <c r="C14" s="50">
        <v>4</v>
      </c>
      <c r="D14" s="50">
        <v>138</v>
      </c>
      <c r="E14" s="50">
        <v>5</v>
      </c>
      <c r="F14" s="50">
        <v>160</v>
      </c>
      <c r="G14" s="50">
        <v>7</v>
      </c>
      <c r="H14" s="50">
        <v>214</v>
      </c>
      <c r="I14" s="50">
        <v>6</v>
      </c>
      <c r="J14" s="50">
        <v>179</v>
      </c>
      <c r="K14" s="32">
        <f t="shared" si="2"/>
        <v>22</v>
      </c>
      <c r="L14" s="32">
        <f t="shared" si="3"/>
        <v>691</v>
      </c>
      <c r="M14" s="50">
        <v>8</v>
      </c>
      <c r="N14" s="50">
        <v>256</v>
      </c>
      <c r="O14" s="50">
        <v>8</v>
      </c>
      <c r="P14" s="50">
        <v>259</v>
      </c>
      <c r="Q14" s="50">
        <v>8</v>
      </c>
      <c r="R14" s="50">
        <v>228</v>
      </c>
      <c r="S14" s="50">
        <v>7</v>
      </c>
      <c r="T14" s="50">
        <v>202</v>
      </c>
      <c r="U14" s="50">
        <v>8</v>
      </c>
      <c r="V14" s="50">
        <v>214</v>
      </c>
      <c r="W14" s="52">
        <f t="shared" si="4"/>
        <v>39</v>
      </c>
      <c r="X14" s="52">
        <f t="shared" si="5"/>
        <v>1159</v>
      </c>
      <c r="Y14" s="50">
        <v>3</v>
      </c>
      <c r="Z14" s="50">
        <v>93</v>
      </c>
      <c r="AA14" s="50">
        <v>4</v>
      </c>
      <c r="AB14" s="50">
        <v>104</v>
      </c>
      <c r="AC14" s="23"/>
      <c r="AD14" s="23"/>
      <c r="AE14" s="33">
        <f t="shared" si="6"/>
        <v>7</v>
      </c>
      <c r="AF14" s="33">
        <f t="shared" si="7"/>
        <v>197</v>
      </c>
      <c r="AG14" s="51">
        <f t="shared" si="8"/>
        <v>68</v>
      </c>
      <c r="AH14" s="51">
        <f t="shared" si="9"/>
        <v>2047</v>
      </c>
      <c r="AI14" s="24"/>
      <c r="AJ14" s="24"/>
      <c r="AK14" s="24">
        <v>30</v>
      </c>
      <c r="AL14" s="24">
        <v>942</v>
      </c>
      <c r="AM14" s="59"/>
      <c r="AN14" s="60"/>
      <c r="AO14" s="61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</row>
    <row r="15" spans="1:126" s="9" customFormat="1" ht="66" customHeight="1" x14ac:dyDescent="0.35">
      <c r="A15" s="78">
        <v>8</v>
      </c>
      <c r="B15" s="80" t="s">
        <v>37</v>
      </c>
      <c r="C15" s="53">
        <v>5</v>
      </c>
      <c r="D15" s="53">
        <v>139</v>
      </c>
      <c r="E15" s="53">
        <v>5</v>
      </c>
      <c r="F15" s="53">
        <v>141</v>
      </c>
      <c r="G15" s="53">
        <v>6</v>
      </c>
      <c r="H15" s="53">
        <v>157</v>
      </c>
      <c r="I15" s="53">
        <v>6</v>
      </c>
      <c r="J15" s="53">
        <v>165</v>
      </c>
      <c r="K15" s="52">
        <f t="shared" si="2"/>
        <v>22</v>
      </c>
      <c r="L15" s="52">
        <f t="shared" si="3"/>
        <v>602</v>
      </c>
      <c r="M15" s="53">
        <v>6</v>
      </c>
      <c r="N15" s="53">
        <v>167</v>
      </c>
      <c r="O15" s="53">
        <v>6</v>
      </c>
      <c r="P15" s="53">
        <v>179</v>
      </c>
      <c r="Q15" s="53">
        <v>6</v>
      </c>
      <c r="R15" s="53">
        <v>169</v>
      </c>
      <c r="S15" s="53">
        <v>6</v>
      </c>
      <c r="T15" s="53">
        <v>168</v>
      </c>
      <c r="U15" s="53">
        <v>6</v>
      </c>
      <c r="V15" s="53">
        <v>174</v>
      </c>
      <c r="W15" s="52">
        <f t="shared" si="4"/>
        <v>30</v>
      </c>
      <c r="X15" s="52">
        <f t="shared" si="5"/>
        <v>857</v>
      </c>
      <c r="Y15" s="53">
        <v>3</v>
      </c>
      <c r="Z15" s="53">
        <v>89</v>
      </c>
      <c r="AA15" s="53">
        <v>3</v>
      </c>
      <c r="AB15" s="53">
        <v>80</v>
      </c>
      <c r="AC15" s="53"/>
      <c r="AD15" s="53"/>
      <c r="AE15" s="33">
        <f t="shared" si="6"/>
        <v>6</v>
      </c>
      <c r="AF15" s="33">
        <f t="shared" si="7"/>
        <v>169</v>
      </c>
      <c r="AG15" s="51">
        <f t="shared" si="8"/>
        <v>58</v>
      </c>
      <c r="AH15" s="51">
        <f t="shared" si="9"/>
        <v>1628</v>
      </c>
      <c r="AI15" s="24">
        <v>4</v>
      </c>
      <c r="AJ15" s="24">
        <v>131</v>
      </c>
      <c r="AK15" s="24">
        <v>19</v>
      </c>
      <c r="AL15" s="24">
        <v>535</v>
      </c>
      <c r="AM15" s="59"/>
      <c r="AN15" s="60"/>
      <c r="AO15" s="61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</row>
    <row r="16" spans="1:126" s="9" customFormat="1" ht="66" customHeight="1" x14ac:dyDescent="0.35">
      <c r="A16" s="78">
        <v>9</v>
      </c>
      <c r="B16" s="81" t="s">
        <v>38</v>
      </c>
      <c r="C16" s="24">
        <v>6</v>
      </c>
      <c r="D16" s="24">
        <v>181</v>
      </c>
      <c r="E16" s="24">
        <v>6</v>
      </c>
      <c r="F16" s="24">
        <v>167</v>
      </c>
      <c r="G16" s="24">
        <v>6</v>
      </c>
      <c r="H16" s="24">
        <v>174</v>
      </c>
      <c r="I16" s="24">
        <v>7</v>
      </c>
      <c r="J16" s="24">
        <v>191</v>
      </c>
      <c r="K16" s="32">
        <f t="shared" si="2"/>
        <v>25</v>
      </c>
      <c r="L16" s="32">
        <f t="shared" si="3"/>
        <v>713</v>
      </c>
      <c r="M16" s="24">
        <v>6</v>
      </c>
      <c r="N16" s="24">
        <v>178</v>
      </c>
      <c r="O16" s="24">
        <v>6</v>
      </c>
      <c r="P16" s="24">
        <v>179</v>
      </c>
      <c r="Q16" s="24">
        <v>7</v>
      </c>
      <c r="R16" s="24">
        <v>199</v>
      </c>
      <c r="S16" s="24">
        <v>6</v>
      </c>
      <c r="T16" s="24">
        <v>176</v>
      </c>
      <c r="U16" s="24">
        <v>7</v>
      </c>
      <c r="V16" s="24">
        <v>195</v>
      </c>
      <c r="W16" s="52">
        <f t="shared" si="4"/>
        <v>32</v>
      </c>
      <c r="X16" s="52">
        <f t="shared" si="5"/>
        <v>927</v>
      </c>
      <c r="Y16" s="24">
        <v>4</v>
      </c>
      <c r="Z16" s="25">
        <v>122</v>
      </c>
      <c r="AA16" s="25">
        <v>3</v>
      </c>
      <c r="AB16" s="25">
        <v>91</v>
      </c>
      <c r="AC16" s="24"/>
      <c r="AD16" s="24"/>
      <c r="AE16" s="33">
        <f t="shared" si="6"/>
        <v>7</v>
      </c>
      <c r="AF16" s="33">
        <f t="shared" si="7"/>
        <v>213</v>
      </c>
      <c r="AG16" s="51">
        <f t="shared" si="8"/>
        <v>64</v>
      </c>
      <c r="AH16" s="51">
        <f t="shared" si="9"/>
        <v>1853</v>
      </c>
      <c r="AI16" s="24">
        <v>2</v>
      </c>
      <c r="AJ16" s="24">
        <v>60</v>
      </c>
      <c r="AK16" s="24">
        <v>30</v>
      </c>
      <c r="AL16" s="24">
        <v>864</v>
      </c>
      <c r="AM16" s="59"/>
      <c r="AN16" s="60"/>
      <c r="AO16" s="61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</row>
    <row r="17" spans="1:126" s="9" customFormat="1" ht="66" customHeight="1" x14ac:dyDescent="0.35">
      <c r="A17" s="78">
        <v>10</v>
      </c>
      <c r="B17" s="81" t="s">
        <v>39</v>
      </c>
      <c r="C17" s="24">
        <v>7</v>
      </c>
      <c r="D17" s="24">
        <v>195</v>
      </c>
      <c r="E17" s="24">
        <v>6</v>
      </c>
      <c r="F17" s="24">
        <v>192</v>
      </c>
      <c r="G17" s="24">
        <v>8</v>
      </c>
      <c r="H17" s="24">
        <v>217</v>
      </c>
      <c r="I17" s="24">
        <v>8</v>
      </c>
      <c r="J17" s="24">
        <v>214</v>
      </c>
      <c r="K17" s="32">
        <f t="shared" si="2"/>
        <v>29</v>
      </c>
      <c r="L17" s="32">
        <f t="shared" si="3"/>
        <v>818</v>
      </c>
      <c r="M17" s="24">
        <v>7</v>
      </c>
      <c r="N17" s="24">
        <v>223</v>
      </c>
      <c r="O17" s="24">
        <v>9</v>
      </c>
      <c r="P17" s="24">
        <v>226</v>
      </c>
      <c r="Q17" s="24">
        <v>7</v>
      </c>
      <c r="R17" s="28">
        <v>163</v>
      </c>
      <c r="S17" s="24">
        <v>7</v>
      </c>
      <c r="T17" s="24">
        <v>188</v>
      </c>
      <c r="U17" s="24">
        <v>8</v>
      </c>
      <c r="V17" s="24">
        <v>204</v>
      </c>
      <c r="W17" s="32">
        <f t="shared" si="4"/>
        <v>38</v>
      </c>
      <c r="X17" s="32">
        <f t="shared" si="5"/>
        <v>1004</v>
      </c>
      <c r="Y17" s="24">
        <v>3</v>
      </c>
      <c r="Z17" s="25">
        <v>83</v>
      </c>
      <c r="AA17" s="25">
        <v>3</v>
      </c>
      <c r="AB17" s="25">
        <v>86</v>
      </c>
      <c r="AC17" s="24"/>
      <c r="AD17" s="24"/>
      <c r="AE17" s="33">
        <f t="shared" si="6"/>
        <v>6</v>
      </c>
      <c r="AF17" s="33">
        <f t="shared" si="7"/>
        <v>169</v>
      </c>
      <c r="AG17" s="51">
        <f t="shared" si="8"/>
        <v>73</v>
      </c>
      <c r="AH17" s="51">
        <f t="shared" si="9"/>
        <v>1991</v>
      </c>
      <c r="AI17" s="24"/>
      <c r="AJ17" s="24"/>
      <c r="AK17" s="24">
        <v>35</v>
      </c>
      <c r="AL17" s="24">
        <v>963</v>
      </c>
      <c r="AM17" s="59"/>
      <c r="AN17" s="60"/>
      <c r="AO17" s="61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1"/>
    </row>
    <row r="18" spans="1:126" s="9" customFormat="1" ht="66" customHeight="1" x14ac:dyDescent="0.35">
      <c r="A18" s="78">
        <v>11</v>
      </c>
      <c r="B18" s="79" t="s">
        <v>40</v>
      </c>
      <c r="C18" s="24">
        <v>2</v>
      </c>
      <c r="D18" s="24">
        <v>51</v>
      </c>
      <c r="E18" s="24">
        <v>2</v>
      </c>
      <c r="F18" s="24">
        <v>49</v>
      </c>
      <c r="G18" s="24">
        <v>2</v>
      </c>
      <c r="H18" s="24">
        <v>55</v>
      </c>
      <c r="I18" s="24">
        <v>2</v>
      </c>
      <c r="J18" s="24">
        <v>49</v>
      </c>
      <c r="K18" s="32">
        <f t="shared" si="2"/>
        <v>8</v>
      </c>
      <c r="L18" s="32">
        <f t="shared" si="3"/>
        <v>204</v>
      </c>
      <c r="M18" s="24">
        <v>1</v>
      </c>
      <c r="N18" s="24">
        <v>33</v>
      </c>
      <c r="O18" s="24">
        <v>1</v>
      </c>
      <c r="P18" s="24">
        <v>30</v>
      </c>
      <c r="Q18" s="24">
        <v>1</v>
      </c>
      <c r="R18" s="26">
        <v>24</v>
      </c>
      <c r="S18" s="24">
        <v>1</v>
      </c>
      <c r="T18" s="24">
        <v>25</v>
      </c>
      <c r="U18" s="24">
        <v>1</v>
      </c>
      <c r="V18" s="24">
        <v>25</v>
      </c>
      <c r="W18" s="32">
        <f t="shared" si="4"/>
        <v>5</v>
      </c>
      <c r="X18" s="32">
        <f t="shared" si="5"/>
        <v>137</v>
      </c>
      <c r="Y18" s="24"/>
      <c r="Z18" s="25"/>
      <c r="AA18" s="25"/>
      <c r="AB18" s="25"/>
      <c r="AC18" s="24"/>
      <c r="AD18" s="24"/>
      <c r="AE18" s="33">
        <f t="shared" si="6"/>
        <v>0</v>
      </c>
      <c r="AF18" s="33">
        <f t="shared" si="7"/>
        <v>0</v>
      </c>
      <c r="AG18" s="51">
        <f t="shared" si="8"/>
        <v>13</v>
      </c>
      <c r="AH18" s="51">
        <f t="shared" si="9"/>
        <v>341</v>
      </c>
      <c r="AI18" s="24">
        <v>7</v>
      </c>
      <c r="AJ18" s="24">
        <v>204</v>
      </c>
      <c r="AK18" s="24"/>
      <c r="AL18" s="24"/>
      <c r="AM18" s="59"/>
      <c r="AN18" s="60"/>
      <c r="AO18" s="61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1"/>
    </row>
    <row r="19" spans="1:126" s="20" customFormat="1" ht="66" customHeight="1" x14ac:dyDescent="0.35">
      <c r="A19" s="78">
        <v>12</v>
      </c>
      <c r="B19" s="79" t="s">
        <v>41</v>
      </c>
      <c r="C19" s="24">
        <v>2</v>
      </c>
      <c r="D19" s="24">
        <v>62</v>
      </c>
      <c r="E19" s="24">
        <v>3</v>
      </c>
      <c r="F19" s="24">
        <v>79</v>
      </c>
      <c r="G19" s="24">
        <v>3</v>
      </c>
      <c r="H19" s="24">
        <v>66</v>
      </c>
      <c r="I19" s="24">
        <v>3</v>
      </c>
      <c r="J19" s="24">
        <v>70</v>
      </c>
      <c r="K19" s="32">
        <f t="shared" si="2"/>
        <v>11</v>
      </c>
      <c r="L19" s="32">
        <f t="shared" si="3"/>
        <v>277</v>
      </c>
      <c r="M19" s="24">
        <v>3</v>
      </c>
      <c r="N19" s="24">
        <v>77</v>
      </c>
      <c r="O19" s="24">
        <v>3</v>
      </c>
      <c r="P19" s="24">
        <v>79</v>
      </c>
      <c r="Q19" s="24">
        <v>3</v>
      </c>
      <c r="R19" s="26">
        <v>87</v>
      </c>
      <c r="S19" s="24">
        <v>3</v>
      </c>
      <c r="T19" s="24">
        <v>69</v>
      </c>
      <c r="U19" s="24">
        <v>2</v>
      </c>
      <c r="V19" s="24">
        <v>62</v>
      </c>
      <c r="W19" s="32">
        <f t="shared" si="4"/>
        <v>14</v>
      </c>
      <c r="X19" s="32">
        <f t="shared" si="5"/>
        <v>374</v>
      </c>
      <c r="Y19" s="24">
        <v>2</v>
      </c>
      <c r="Z19" s="25">
        <v>44</v>
      </c>
      <c r="AA19" s="25">
        <v>1</v>
      </c>
      <c r="AB19" s="25">
        <v>35</v>
      </c>
      <c r="AC19" s="24"/>
      <c r="AD19" s="24"/>
      <c r="AE19" s="33">
        <f t="shared" si="6"/>
        <v>3</v>
      </c>
      <c r="AF19" s="33">
        <f t="shared" si="7"/>
        <v>79</v>
      </c>
      <c r="AG19" s="51">
        <f t="shared" si="8"/>
        <v>28</v>
      </c>
      <c r="AH19" s="51">
        <f t="shared" si="9"/>
        <v>730</v>
      </c>
      <c r="AI19" s="24">
        <v>8</v>
      </c>
      <c r="AJ19" s="24">
        <v>240</v>
      </c>
      <c r="AK19" s="24"/>
      <c r="AL19" s="24"/>
      <c r="AM19" s="59"/>
      <c r="AN19" s="60"/>
      <c r="AO19" s="61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1"/>
    </row>
    <row r="20" spans="1:126" s="22" customFormat="1" ht="66" customHeight="1" x14ac:dyDescent="0.35">
      <c r="A20" s="78">
        <v>13</v>
      </c>
      <c r="B20" s="79" t="s">
        <v>42</v>
      </c>
      <c r="C20" s="24">
        <v>3</v>
      </c>
      <c r="D20" s="24">
        <v>94</v>
      </c>
      <c r="E20" s="24">
        <v>3</v>
      </c>
      <c r="F20" s="24">
        <v>88</v>
      </c>
      <c r="G20" s="24">
        <v>3</v>
      </c>
      <c r="H20" s="24">
        <v>77</v>
      </c>
      <c r="I20" s="24">
        <v>3</v>
      </c>
      <c r="J20" s="24">
        <v>87</v>
      </c>
      <c r="K20" s="32">
        <f t="shared" si="2"/>
        <v>12</v>
      </c>
      <c r="L20" s="32">
        <f t="shared" si="3"/>
        <v>346</v>
      </c>
      <c r="M20" s="24">
        <v>3</v>
      </c>
      <c r="N20" s="24">
        <v>87</v>
      </c>
      <c r="O20" s="24">
        <v>3</v>
      </c>
      <c r="P20" s="24">
        <v>78</v>
      </c>
      <c r="Q20" s="24">
        <v>3</v>
      </c>
      <c r="R20" s="26">
        <v>88</v>
      </c>
      <c r="S20" s="24">
        <v>3</v>
      </c>
      <c r="T20" s="24">
        <v>71</v>
      </c>
      <c r="U20" s="24">
        <v>4</v>
      </c>
      <c r="V20" s="24">
        <v>103</v>
      </c>
      <c r="W20" s="32">
        <f t="shared" si="4"/>
        <v>16</v>
      </c>
      <c r="X20" s="32">
        <f t="shared" si="5"/>
        <v>427</v>
      </c>
      <c r="Y20" s="24">
        <v>2</v>
      </c>
      <c r="Z20" s="25">
        <v>58</v>
      </c>
      <c r="AA20" s="25">
        <v>2</v>
      </c>
      <c r="AB20" s="25">
        <v>49</v>
      </c>
      <c r="AC20" s="24"/>
      <c r="AD20" s="24"/>
      <c r="AE20" s="33">
        <f t="shared" si="6"/>
        <v>4</v>
      </c>
      <c r="AF20" s="33">
        <f t="shared" si="7"/>
        <v>107</v>
      </c>
      <c r="AG20" s="51">
        <f t="shared" si="8"/>
        <v>32</v>
      </c>
      <c r="AH20" s="51">
        <f t="shared" si="9"/>
        <v>880</v>
      </c>
      <c r="AI20" s="24">
        <v>9</v>
      </c>
      <c r="AJ20" s="24">
        <v>286</v>
      </c>
      <c r="AK20" s="24"/>
      <c r="AL20" s="24"/>
      <c r="AM20" s="62"/>
      <c r="AN20" s="63"/>
      <c r="AO20" s="64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4"/>
    </row>
    <row r="21" spans="1:126" s="22" customFormat="1" ht="78" customHeight="1" x14ac:dyDescent="0.35">
      <c r="A21" s="78">
        <v>14</v>
      </c>
      <c r="B21" s="79" t="s">
        <v>43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32">
        <f t="shared" si="2"/>
        <v>0</v>
      </c>
      <c r="L21" s="32">
        <f t="shared" si="3"/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6">
        <v>0</v>
      </c>
      <c r="S21" s="24">
        <v>0</v>
      </c>
      <c r="T21" s="24">
        <v>0</v>
      </c>
      <c r="U21" s="24">
        <v>0</v>
      </c>
      <c r="V21" s="24">
        <v>0</v>
      </c>
      <c r="W21" s="32">
        <f t="shared" si="4"/>
        <v>0</v>
      </c>
      <c r="X21" s="32">
        <f t="shared" si="5"/>
        <v>0</v>
      </c>
      <c r="Y21" s="24"/>
      <c r="Z21" s="25"/>
      <c r="AA21" s="25"/>
      <c r="AB21" s="25"/>
      <c r="AC21" s="24"/>
      <c r="AD21" s="24"/>
      <c r="AE21" s="33">
        <f t="shared" si="6"/>
        <v>0</v>
      </c>
      <c r="AF21" s="33">
        <f t="shared" si="7"/>
        <v>0</v>
      </c>
      <c r="AG21" s="51">
        <f t="shared" si="8"/>
        <v>0</v>
      </c>
      <c r="AH21" s="51">
        <f t="shared" si="9"/>
        <v>0</v>
      </c>
      <c r="AI21" s="24"/>
      <c r="AJ21" s="24"/>
      <c r="AK21" s="24"/>
      <c r="AL21" s="24"/>
      <c r="AM21" s="62"/>
      <c r="AN21" s="63"/>
      <c r="AO21" s="64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3"/>
      <c r="DE21" s="63"/>
      <c r="DF21" s="63"/>
      <c r="DG21" s="63"/>
      <c r="DH21" s="63"/>
      <c r="DI21" s="63"/>
      <c r="DJ21" s="63"/>
      <c r="DK21" s="63"/>
      <c r="DL21" s="63"/>
      <c r="DM21" s="63"/>
      <c r="DN21" s="63"/>
      <c r="DO21" s="63"/>
      <c r="DP21" s="63"/>
      <c r="DQ21" s="63"/>
      <c r="DR21" s="63"/>
      <c r="DS21" s="63"/>
      <c r="DT21" s="63"/>
      <c r="DU21" s="63"/>
      <c r="DV21" s="64"/>
    </row>
    <row r="22" spans="1:126" s="66" customFormat="1" ht="59.25" customHeight="1" thickBot="1" x14ac:dyDescent="0.65">
      <c r="A22" s="101" t="s">
        <v>30</v>
      </c>
      <c r="B22" s="102"/>
      <c r="C22" s="34">
        <f>SUM(C8:C21)</f>
        <v>54</v>
      </c>
      <c r="D22" s="34">
        <f t="shared" ref="D22:BO22" si="10">SUM(D8:D21)</f>
        <v>1547</v>
      </c>
      <c r="E22" s="34">
        <f t="shared" si="10"/>
        <v>57</v>
      </c>
      <c r="F22" s="34">
        <f t="shared" si="10"/>
        <v>1644</v>
      </c>
      <c r="G22" s="34">
        <f t="shared" si="10"/>
        <v>66</v>
      </c>
      <c r="H22" s="34">
        <f t="shared" si="10"/>
        <v>1867</v>
      </c>
      <c r="I22" s="34">
        <f t="shared" si="10"/>
        <v>66</v>
      </c>
      <c r="J22" s="34">
        <f t="shared" si="10"/>
        <v>1809</v>
      </c>
      <c r="K22" s="34">
        <f t="shared" si="10"/>
        <v>243</v>
      </c>
      <c r="L22" s="34">
        <f t="shared" si="10"/>
        <v>6867</v>
      </c>
      <c r="M22" s="34">
        <f t="shared" si="10"/>
        <v>64</v>
      </c>
      <c r="N22" s="34">
        <f t="shared" si="10"/>
        <v>1894</v>
      </c>
      <c r="O22" s="34">
        <f t="shared" si="10"/>
        <v>64</v>
      </c>
      <c r="P22" s="34">
        <f t="shared" si="10"/>
        <v>1842</v>
      </c>
      <c r="Q22" s="34">
        <f t="shared" si="10"/>
        <v>61</v>
      </c>
      <c r="R22" s="34">
        <f t="shared" si="10"/>
        <v>1692</v>
      </c>
      <c r="S22" s="34">
        <f t="shared" si="10"/>
        <v>58</v>
      </c>
      <c r="T22" s="34">
        <f t="shared" si="10"/>
        <v>1618</v>
      </c>
      <c r="U22" s="34">
        <f t="shared" si="10"/>
        <v>59</v>
      </c>
      <c r="V22" s="34">
        <f t="shared" si="10"/>
        <v>1688</v>
      </c>
      <c r="W22" s="34">
        <f t="shared" si="10"/>
        <v>306</v>
      </c>
      <c r="X22" s="34">
        <f t="shared" si="10"/>
        <v>8734</v>
      </c>
      <c r="Y22" s="34">
        <f t="shared" si="10"/>
        <v>32</v>
      </c>
      <c r="Z22" s="34">
        <f t="shared" si="10"/>
        <v>928</v>
      </c>
      <c r="AA22" s="34">
        <f t="shared" si="10"/>
        <v>29</v>
      </c>
      <c r="AB22" s="34">
        <f t="shared" si="10"/>
        <v>801</v>
      </c>
      <c r="AC22" s="34">
        <f t="shared" si="10"/>
        <v>0</v>
      </c>
      <c r="AD22" s="34">
        <f t="shared" si="10"/>
        <v>0</v>
      </c>
      <c r="AE22" s="34">
        <f t="shared" si="10"/>
        <v>61</v>
      </c>
      <c r="AF22" s="34">
        <f t="shared" si="10"/>
        <v>1729</v>
      </c>
      <c r="AG22" s="35">
        <f t="shared" si="10"/>
        <v>610</v>
      </c>
      <c r="AH22" s="35">
        <f t="shared" si="10"/>
        <v>17330</v>
      </c>
      <c r="AI22" s="34">
        <f t="shared" si="10"/>
        <v>48</v>
      </c>
      <c r="AJ22" s="34">
        <f t="shared" si="10"/>
        <v>1506</v>
      </c>
      <c r="AK22" s="34">
        <f t="shared" si="10"/>
        <v>219</v>
      </c>
      <c r="AL22" s="34">
        <f t="shared" si="10"/>
        <v>6201</v>
      </c>
      <c r="AM22" s="34">
        <f t="shared" si="10"/>
        <v>0</v>
      </c>
      <c r="AN22" s="34">
        <f t="shared" si="10"/>
        <v>0</v>
      </c>
      <c r="AO22" s="34">
        <f t="shared" si="10"/>
        <v>0</v>
      </c>
      <c r="AP22" s="34">
        <f t="shared" si="10"/>
        <v>0</v>
      </c>
      <c r="AQ22" s="34">
        <f t="shared" si="10"/>
        <v>0</v>
      </c>
      <c r="AR22" s="34">
        <f t="shared" si="10"/>
        <v>0</v>
      </c>
      <c r="AS22" s="34">
        <f t="shared" si="10"/>
        <v>0</v>
      </c>
      <c r="AT22" s="34">
        <f t="shared" si="10"/>
        <v>0</v>
      </c>
      <c r="AU22" s="34">
        <f t="shared" si="10"/>
        <v>0</v>
      </c>
      <c r="AV22" s="34">
        <f t="shared" si="10"/>
        <v>0</v>
      </c>
      <c r="AW22" s="34">
        <f t="shared" si="10"/>
        <v>0</v>
      </c>
      <c r="AX22" s="34">
        <f t="shared" si="10"/>
        <v>0</v>
      </c>
      <c r="AY22" s="34">
        <f t="shared" si="10"/>
        <v>0</v>
      </c>
      <c r="AZ22" s="34">
        <f t="shared" si="10"/>
        <v>0</v>
      </c>
      <c r="BA22" s="34">
        <f t="shared" si="10"/>
        <v>0</v>
      </c>
      <c r="BB22" s="34">
        <f t="shared" si="10"/>
        <v>0</v>
      </c>
      <c r="BC22" s="34">
        <f t="shared" si="10"/>
        <v>0</v>
      </c>
      <c r="BD22" s="34">
        <f t="shared" si="10"/>
        <v>0</v>
      </c>
      <c r="BE22" s="34">
        <f t="shared" si="10"/>
        <v>0</v>
      </c>
      <c r="BF22" s="34">
        <f t="shared" si="10"/>
        <v>0</v>
      </c>
      <c r="BG22" s="34">
        <f t="shared" si="10"/>
        <v>0</v>
      </c>
      <c r="BH22" s="34">
        <f t="shared" si="10"/>
        <v>0</v>
      </c>
      <c r="BI22" s="34">
        <f t="shared" si="10"/>
        <v>0</v>
      </c>
      <c r="BJ22" s="34">
        <f t="shared" si="10"/>
        <v>0</v>
      </c>
      <c r="BK22" s="34">
        <f t="shared" si="10"/>
        <v>0</v>
      </c>
      <c r="BL22" s="34">
        <f t="shared" si="10"/>
        <v>0</v>
      </c>
      <c r="BM22" s="34">
        <f t="shared" si="10"/>
        <v>0</v>
      </c>
      <c r="BN22" s="34">
        <f t="shared" si="10"/>
        <v>0</v>
      </c>
      <c r="BO22" s="34">
        <f t="shared" si="10"/>
        <v>0</v>
      </c>
      <c r="BP22" s="34">
        <f t="shared" ref="BP22:DV22" si="11">SUM(BP8:BP21)</f>
        <v>0</v>
      </c>
      <c r="BQ22" s="34">
        <f t="shared" si="11"/>
        <v>0</v>
      </c>
      <c r="BR22" s="34">
        <f t="shared" si="11"/>
        <v>0</v>
      </c>
      <c r="BS22" s="34">
        <f t="shared" si="11"/>
        <v>0</v>
      </c>
      <c r="BT22" s="34">
        <f t="shared" si="11"/>
        <v>0</v>
      </c>
      <c r="BU22" s="34">
        <f t="shared" si="11"/>
        <v>0</v>
      </c>
      <c r="BV22" s="34">
        <f t="shared" si="11"/>
        <v>0</v>
      </c>
      <c r="BW22" s="34">
        <f t="shared" si="11"/>
        <v>0</v>
      </c>
      <c r="BX22" s="34">
        <f t="shared" si="11"/>
        <v>0</v>
      </c>
      <c r="BY22" s="34">
        <f t="shared" si="11"/>
        <v>0</v>
      </c>
      <c r="BZ22" s="34">
        <f t="shared" si="11"/>
        <v>0</v>
      </c>
      <c r="CA22" s="34">
        <f t="shared" si="11"/>
        <v>0</v>
      </c>
      <c r="CB22" s="34">
        <f t="shared" si="11"/>
        <v>0</v>
      </c>
      <c r="CC22" s="34">
        <f t="shared" si="11"/>
        <v>0</v>
      </c>
      <c r="CD22" s="34">
        <f t="shared" si="11"/>
        <v>0</v>
      </c>
      <c r="CE22" s="34">
        <f t="shared" si="11"/>
        <v>0</v>
      </c>
      <c r="CF22" s="34">
        <f t="shared" si="11"/>
        <v>0</v>
      </c>
      <c r="CG22" s="34">
        <f t="shared" si="11"/>
        <v>0</v>
      </c>
      <c r="CH22" s="34">
        <f t="shared" si="11"/>
        <v>0</v>
      </c>
      <c r="CI22" s="34">
        <f t="shared" si="11"/>
        <v>0</v>
      </c>
      <c r="CJ22" s="34">
        <f t="shared" si="11"/>
        <v>0</v>
      </c>
      <c r="CK22" s="34">
        <f t="shared" si="11"/>
        <v>0</v>
      </c>
      <c r="CL22" s="34">
        <f t="shared" si="11"/>
        <v>0</v>
      </c>
      <c r="CM22" s="34">
        <f t="shared" si="11"/>
        <v>0</v>
      </c>
      <c r="CN22" s="34">
        <f t="shared" si="11"/>
        <v>0</v>
      </c>
      <c r="CO22" s="34">
        <f t="shared" si="11"/>
        <v>0</v>
      </c>
      <c r="CP22" s="34">
        <f t="shared" si="11"/>
        <v>0</v>
      </c>
      <c r="CQ22" s="34">
        <f t="shared" si="11"/>
        <v>0</v>
      </c>
      <c r="CR22" s="34">
        <f t="shared" si="11"/>
        <v>0</v>
      </c>
      <c r="CS22" s="34">
        <f t="shared" si="11"/>
        <v>0</v>
      </c>
      <c r="CT22" s="34">
        <f t="shared" si="11"/>
        <v>0</v>
      </c>
      <c r="CU22" s="34">
        <f t="shared" si="11"/>
        <v>0</v>
      </c>
      <c r="CV22" s="34">
        <f t="shared" si="11"/>
        <v>0</v>
      </c>
      <c r="CW22" s="34">
        <f t="shared" si="11"/>
        <v>0</v>
      </c>
      <c r="CX22" s="34">
        <f t="shared" si="11"/>
        <v>0</v>
      </c>
      <c r="CY22" s="34">
        <f t="shared" si="11"/>
        <v>0</v>
      </c>
      <c r="CZ22" s="34">
        <f t="shared" si="11"/>
        <v>0</v>
      </c>
      <c r="DA22" s="34">
        <f t="shared" si="11"/>
        <v>0</v>
      </c>
      <c r="DB22" s="34">
        <f t="shared" si="11"/>
        <v>0</v>
      </c>
      <c r="DC22" s="34">
        <f t="shared" si="11"/>
        <v>0</v>
      </c>
      <c r="DD22" s="34">
        <f t="shared" si="11"/>
        <v>0</v>
      </c>
      <c r="DE22" s="34">
        <f t="shared" si="11"/>
        <v>0</v>
      </c>
      <c r="DF22" s="34">
        <f t="shared" si="11"/>
        <v>0</v>
      </c>
      <c r="DG22" s="34">
        <f t="shared" si="11"/>
        <v>0</v>
      </c>
      <c r="DH22" s="34">
        <f t="shared" si="11"/>
        <v>0</v>
      </c>
      <c r="DI22" s="34">
        <f t="shared" si="11"/>
        <v>0</v>
      </c>
      <c r="DJ22" s="34">
        <f t="shared" si="11"/>
        <v>0</v>
      </c>
      <c r="DK22" s="34">
        <f t="shared" si="11"/>
        <v>0</v>
      </c>
      <c r="DL22" s="34">
        <f t="shared" si="11"/>
        <v>0</v>
      </c>
      <c r="DM22" s="34">
        <f t="shared" si="11"/>
        <v>0</v>
      </c>
      <c r="DN22" s="34">
        <f t="shared" si="11"/>
        <v>0</v>
      </c>
      <c r="DO22" s="34">
        <f t="shared" si="11"/>
        <v>0</v>
      </c>
      <c r="DP22" s="34">
        <f t="shared" si="11"/>
        <v>0</v>
      </c>
      <c r="DQ22" s="34">
        <f t="shared" si="11"/>
        <v>0</v>
      </c>
      <c r="DR22" s="34">
        <f t="shared" si="11"/>
        <v>0</v>
      </c>
      <c r="DS22" s="34">
        <f t="shared" si="11"/>
        <v>0</v>
      </c>
      <c r="DT22" s="34">
        <f t="shared" si="11"/>
        <v>0</v>
      </c>
      <c r="DU22" s="34">
        <f t="shared" si="11"/>
        <v>0</v>
      </c>
      <c r="DV22" s="34">
        <f t="shared" si="11"/>
        <v>0</v>
      </c>
    </row>
    <row r="23" spans="1:126" s="9" customFormat="1" ht="59.25" customHeight="1" x14ac:dyDescent="0.35">
      <c r="A23" s="76" t="s">
        <v>25</v>
      </c>
      <c r="B23" s="82" t="s">
        <v>24</v>
      </c>
      <c r="C23" s="24">
        <v>2</v>
      </c>
      <c r="D23" s="24">
        <v>21</v>
      </c>
      <c r="E23" s="24">
        <v>1</v>
      </c>
      <c r="F23" s="24">
        <v>10</v>
      </c>
      <c r="G23" s="24">
        <v>2</v>
      </c>
      <c r="H23" s="24">
        <v>28</v>
      </c>
      <c r="I23" s="24">
        <v>2</v>
      </c>
      <c r="J23" s="24">
        <v>27</v>
      </c>
      <c r="K23" s="32">
        <f t="shared" ref="K23" si="12">C23+E23+G23+I23</f>
        <v>7</v>
      </c>
      <c r="L23" s="32">
        <f>SUM(D23,F23,H23,J23)</f>
        <v>86</v>
      </c>
      <c r="M23" s="24">
        <v>1</v>
      </c>
      <c r="N23" s="24">
        <v>15</v>
      </c>
      <c r="O23" s="24">
        <v>1</v>
      </c>
      <c r="P23" s="24">
        <v>7</v>
      </c>
      <c r="Q23" s="24">
        <v>1</v>
      </c>
      <c r="R23" s="26">
        <v>12</v>
      </c>
      <c r="S23" s="24">
        <v>1</v>
      </c>
      <c r="T23" s="24">
        <v>9</v>
      </c>
      <c r="U23" s="24"/>
      <c r="V23" s="24"/>
      <c r="W23" s="32">
        <f t="shared" ref="W23" si="13">M23+O23+Q23+S23+U23</f>
        <v>4</v>
      </c>
      <c r="X23" s="32">
        <f>N23+P23+R23+T23+V23</f>
        <v>43</v>
      </c>
      <c r="Y23" s="24"/>
      <c r="Z23" s="25"/>
      <c r="AA23" s="25"/>
      <c r="AB23" s="25"/>
      <c r="AC23" s="24"/>
      <c r="AD23" s="24"/>
      <c r="AE23" s="33">
        <f>SUM(Y23,AA23)</f>
        <v>0</v>
      </c>
      <c r="AF23" s="36">
        <f>Z23+AB23</f>
        <v>0</v>
      </c>
      <c r="AG23" s="51">
        <f t="shared" ref="AG23:AH23" si="14">K23+W23+AE23</f>
        <v>11</v>
      </c>
      <c r="AH23" s="51">
        <f t="shared" si="14"/>
        <v>129</v>
      </c>
      <c r="AI23" s="24">
        <v>11</v>
      </c>
      <c r="AJ23" s="24">
        <v>129</v>
      </c>
      <c r="AK23" s="24"/>
      <c r="AL23" s="24"/>
      <c r="AM23" s="39"/>
      <c r="AN23" s="39"/>
      <c r="AO23" s="39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1"/>
    </row>
    <row r="24" spans="1:126" s="3" customFormat="1" ht="74.25" customHeight="1" x14ac:dyDescent="0.2">
      <c r="A24" s="77" t="s">
        <v>26</v>
      </c>
      <c r="B24" s="82" t="s">
        <v>54</v>
      </c>
      <c r="C24" s="27">
        <v>3</v>
      </c>
      <c r="D24" s="27">
        <v>37</v>
      </c>
      <c r="E24" s="28">
        <v>2</v>
      </c>
      <c r="F24" s="28">
        <v>28</v>
      </c>
      <c r="G24" s="28">
        <v>6</v>
      </c>
      <c r="H24" s="28">
        <v>48</v>
      </c>
      <c r="I24" s="28">
        <v>5</v>
      </c>
      <c r="J24" s="28">
        <v>37</v>
      </c>
      <c r="K24" s="32">
        <f t="shared" ref="K24:K28" si="15">C24+E24+G24+I24</f>
        <v>16</v>
      </c>
      <c r="L24" s="32">
        <f t="shared" ref="L24:L28" si="16">SUM(D24,F24,H24,J24)</f>
        <v>150</v>
      </c>
      <c r="M24" s="28">
        <v>3</v>
      </c>
      <c r="N24" s="28">
        <v>22</v>
      </c>
      <c r="O24" s="28">
        <v>3</v>
      </c>
      <c r="P24" s="28">
        <v>27</v>
      </c>
      <c r="Q24" s="28"/>
      <c r="R24" s="28"/>
      <c r="S24" s="28"/>
      <c r="T24" s="28"/>
      <c r="U24" s="28"/>
      <c r="V24" s="28"/>
      <c r="W24" s="32">
        <f t="shared" ref="W24:W28" si="17">M24+O24+Q24+S24+U24</f>
        <v>6</v>
      </c>
      <c r="X24" s="32">
        <f t="shared" ref="X24:X28" si="18">N24+P24+R24+T24+V24</f>
        <v>49</v>
      </c>
      <c r="Y24" s="28"/>
      <c r="Z24" s="29"/>
      <c r="AA24" s="29"/>
      <c r="AB24" s="29"/>
      <c r="AC24" s="28"/>
      <c r="AD24" s="28"/>
      <c r="AE24" s="33">
        <f t="shared" ref="AE24:AE28" si="19">SUM(Y24,AA24)</f>
        <v>0</v>
      </c>
      <c r="AF24" s="36">
        <f t="shared" ref="AF24:AF28" si="20">Z24+AB24</f>
        <v>0</v>
      </c>
      <c r="AG24" s="51">
        <f t="shared" ref="AG24:AG26" si="21">K24+W24+AE24</f>
        <v>22</v>
      </c>
      <c r="AH24" s="51">
        <f t="shared" ref="AH24:AH26" si="22">L24+X24+AF24</f>
        <v>199</v>
      </c>
      <c r="AI24" s="28"/>
      <c r="AJ24" s="28"/>
      <c r="AK24" s="28"/>
      <c r="AL24" s="28"/>
      <c r="AM24" s="42"/>
      <c r="AN24" s="28"/>
      <c r="AO24" s="43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43"/>
    </row>
    <row r="25" spans="1:126" s="3" customFormat="1" ht="74.25" customHeight="1" x14ac:dyDescent="0.2">
      <c r="A25" s="77" t="s">
        <v>27</v>
      </c>
      <c r="B25" s="82" t="s">
        <v>22</v>
      </c>
      <c r="C25" s="27">
        <v>0</v>
      </c>
      <c r="D25" s="27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32">
        <f t="shared" si="15"/>
        <v>0</v>
      </c>
      <c r="L25" s="32">
        <f t="shared" si="16"/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32">
        <f t="shared" si="17"/>
        <v>0</v>
      </c>
      <c r="X25" s="32">
        <f t="shared" si="18"/>
        <v>0</v>
      </c>
      <c r="Y25" s="28"/>
      <c r="Z25" s="29"/>
      <c r="AA25" s="29"/>
      <c r="AB25" s="29"/>
      <c r="AC25" s="28"/>
      <c r="AD25" s="28"/>
      <c r="AE25" s="33">
        <f t="shared" si="19"/>
        <v>0</v>
      </c>
      <c r="AF25" s="36">
        <f t="shared" si="20"/>
        <v>0</v>
      </c>
      <c r="AG25" s="51">
        <f t="shared" si="21"/>
        <v>0</v>
      </c>
      <c r="AH25" s="51">
        <f t="shared" si="22"/>
        <v>0</v>
      </c>
      <c r="AI25" s="28"/>
      <c r="AJ25" s="28"/>
      <c r="AK25" s="28"/>
      <c r="AL25" s="28"/>
      <c r="AM25" s="44"/>
      <c r="AN25" s="45"/>
      <c r="AO25" s="46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6"/>
    </row>
    <row r="26" spans="1:126" s="3" customFormat="1" ht="56.25" customHeight="1" x14ac:dyDescent="0.2">
      <c r="A26" s="77" t="s">
        <v>32</v>
      </c>
      <c r="B26" s="79" t="s">
        <v>52</v>
      </c>
      <c r="C26" s="27"/>
      <c r="D26" s="27"/>
      <c r="E26" s="28"/>
      <c r="F26" s="28"/>
      <c r="G26" s="28"/>
      <c r="H26" s="28"/>
      <c r="I26" s="28"/>
      <c r="J26" s="28"/>
      <c r="K26" s="32">
        <f t="shared" si="15"/>
        <v>0</v>
      </c>
      <c r="L26" s="32">
        <f t="shared" si="16"/>
        <v>0</v>
      </c>
      <c r="M26" s="28">
        <v>1</v>
      </c>
      <c r="N26" s="28">
        <v>9</v>
      </c>
      <c r="O26" s="28">
        <v>2</v>
      </c>
      <c r="P26" s="28">
        <v>15</v>
      </c>
      <c r="Q26" s="28">
        <v>2</v>
      </c>
      <c r="R26" s="28">
        <v>14</v>
      </c>
      <c r="S26" s="28">
        <v>1</v>
      </c>
      <c r="T26" s="28">
        <v>11</v>
      </c>
      <c r="U26" s="28">
        <v>2</v>
      </c>
      <c r="V26" s="28">
        <v>16</v>
      </c>
      <c r="W26" s="32">
        <f t="shared" si="17"/>
        <v>8</v>
      </c>
      <c r="X26" s="32">
        <f t="shared" si="18"/>
        <v>65</v>
      </c>
      <c r="Y26" s="28">
        <v>1</v>
      </c>
      <c r="Z26" s="29">
        <v>11</v>
      </c>
      <c r="AA26" s="29">
        <v>1</v>
      </c>
      <c r="AB26" s="29">
        <v>7</v>
      </c>
      <c r="AC26" s="28"/>
      <c r="AD26" s="28"/>
      <c r="AE26" s="33">
        <f t="shared" si="19"/>
        <v>2</v>
      </c>
      <c r="AF26" s="36">
        <f t="shared" si="20"/>
        <v>18</v>
      </c>
      <c r="AG26" s="51">
        <f t="shared" si="21"/>
        <v>10</v>
      </c>
      <c r="AH26" s="51">
        <f t="shared" si="22"/>
        <v>83</v>
      </c>
      <c r="AI26" s="28"/>
      <c r="AJ26" s="28"/>
      <c r="AK26" s="28"/>
      <c r="AL26" s="28"/>
      <c r="AM26" s="44"/>
      <c r="AN26" s="45"/>
      <c r="AO26" s="46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6"/>
    </row>
    <row r="27" spans="1:126" s="3" customFormat="1" ht="74.25" customHeight="1" x14ac:dyDescent="0.2">
      <c r="A27" s="77" t="s">
        <v>47</v>
      </c>
      <c r="B27" s="79" t="s">
        <v>51</v>
      </c>
      <c r="C27" s="27">
        <v>4</v>
      </c>
      <c r="D27" s="27">
        <v>72</v>
      </c>
      <c r="E27" s="28">
        <v>4</v>
      </c>
      <c r="F27" s="28">
        <v>72</v>
      </c>
      <c r="G27" s="28">
        <v>2</v>
      </c>
      <c r="H27" s="28">
        <v>36</v>
      </c>
      <c r="I27" s="28">
        <v>1</v>
      </c>
      <c r="J27" s="28">
        <v>18</v>
      </c>
      <c r="K27" s="37">
        <f t="shared" ref="K27" si="23">C27+E27+G27+I27</f>
        <v>11</v>
      </c>
      <c r="L27" s="37">
        <f t="shared" ref="L27" si="24">SUM(D27,F27,H27,J27)</f>
        <v>198</v>
      </c>
      <c r="M27" s="28">
        <v>2</v>
      </c>
      <c r="N27" s="28">
        <v>36</v>
      </c>
      <c r="O27" s="28">
        <v>2</v>
      </c>
      <c r="P27" s="28">
        <v>27</v>
      </c>
      <c r="Q27" s="28">
        <v>1</v>
      </c>
      <c r="R27" s="28">
        <v>18</v>
      </c>
      <c r="S27" s="28">
        <v>1</v>
      </c>
      <c r="T27" s="28">
        <v>18</v>
      </c>
      <c r="U27" s="28">
        <v>1</v>
      </c>
      <c r="V27" s="28">
        <v>18</v>
      </c>
      <c r="W27" s="37">
        <f t="shared" ref="W27" si="25">M27+O27+Q27+S27+U27</f>
        <v>7</v>
      </c>
      <c r="X27" s="37">
        <f t="shared" ref="X27" si="26">N27+P27+R27+T27+V27</f>
        <v>117</v>
      </c>
      <c r="Y27" s="28"/>
      <c r="Z27" s="29"/>
      <c r="AA27" s="29"/>
      <c r="AB27" s="29"/>
      <c r="AC27" s="28"/>
      <c r="AD27" s="28"/>
      <c r="AE27" s="33">
        <f t="shared" ref="AE27" si="27">SUM(Y27,AA27)</f>
        <v>0</v>
      </c>
      <c r="AF27" s="36">
        <f t="shared" ref="AF27" si="28">Z27+AB27</f>
        <v>0</v>
      </c>
      <c r="AG27" s="51">
        <f t="shared" ref="AG27" si="29">K27+W27+AE27</f>
        <v>18</v>
      </c>
      <c r="AH27" s="51">
        <f t="shared" ref="AH27" si="30">L27+X27+AF27</f>
        <v>315</v>
      </c>
      <c r="AI27" s="28">
        <v>18</v>
      </c>
      <c r="AJ27" s="28">
        <v>315</v>
      </c>
      <c r="AK27" s="28"/>
      <c r="AL27" s="28"/>
      <c r="AM27" s="44"/>
      <c r="AN27" s="45"/>
      <c r="AO27" s="46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6"/>
    </row>
    <row r="28" spans="1:126" s="3" customFormat="1" ht="74.25" customHeight="1" thickBot="1" x14ac:dyDescent="0.25">
      <c r="A28" s="77" t="s">
        <v>49</v>
      </c>
      <c r="B28" s="79" t="s">
        <v>50</v>
      </c>
      <c r="C28" s="27"/>
      <c r="D28" s="27"/>
      <c r="E28" s="28"/>
      <c r="F28" s="28"/>
      <c r="G28" s="28"/>
      <c r="H28" s="28"/>
      <c r="I28" s="28"/>
      <c r="J28" s="28"/>
      <c r="K28" s="32">
        <f t="shared" si="15"/>
        <v>0</v>
      </c>
      <c r="L28" s="32">
        <f t="shared" si="16"/>
        <v>0</v>
      </c>
      <c r="M28" s="28">
        <v>2</v>
      </c>
      <c r="N28" s="28">
        <v>9</v>
      </c>
      <c r="O28" s="28">
        <v>1</v>
      </c>
      <c r="P28" s="28">
        <v>2</v>
      </c>
      <c r="Q28" s="28"/>
      <c r="R28" s="28"/>
      <c r="S28" s="28"/>
      <c r="T28" s="28"/>
      <c r="U28" s="28"/>
      <c r="V28" s="28"/>
      <c r="W28" s="32">
        <f t="shared" si="17"/>
        <v>3</v>
      </c>
      <c r="X28" s="32">
        <f t="shared" si="18"/>
        <v>11</v>
      </c>
      <c r="Y28" s="28"/>
      <c r="Z28" s="29"/>
      <c r="AA28" s="29"/>
      <c r="AB28" s="29"/>
      <c r="AC28" s="28"/>
      <c r="AD28" s="28"/>
      <c r="AE28" s="33">
        <f t="shared" si="19"/>
        <v>0</v>
      </c>
      <c r="AF28" s="36">
        <f t="shared" si="20"/>
        <v>0</v>
      </c>
      <c r="AG28" s="51">
        <f t="shared" ref="AG28" si="31">K28+W28+AE28</f>
        <v>3</v>
      </c>
      <c r="AH28" s="51">
        <f t="shared" ref="AH28" si="32">L28+X28+AF28</f>
        <v>11</v>
      </c>
      <c r="AI28" s="28"/>
      <c r="AJ28" s="28"/>
      <c r="AK28" s="28"/>
      <c r="AL28" s="28"/>
      <c r="AM28" s="47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9"/>
    </row>
    <row r="29" spans="1:126" s="70" customFormat="1" ht="52.5" customHeight="1" x14ac:dyDescent="0.6">
      <c r="A29" s="98" t="s">
        <v>31</v>
      </c>
      <c r="B29" s="98"/>
      <c r="C29" s="67">
        <f>SUM(C23:C28)</f>
        <v>9</v>
      </c>
      <c r="D29" s="67">
        <f t="shared" ref="D29:BO29" si="33">SUM(D23:D28)</f>
        <v>130</v>
      </c>
      <c r="E29" s="67">
        <f t="shared" si="33"/>
        <v>7</v>
      </c>
      <c r="F29" s="67">
        <f t="shared" si="33"/>
        <v>110</v>
      </c>
      <c r="G29" s="67">
        <f t="shared" si="33"/>
        <v>10</v>
      </c>
      <c r="H29" s="67">
        <f t="shared" si="33"/>
        <v>112</v>
      </c>
      <c r="I29" s="67">
        <f t="shared" si="33"/>
        <v>8</v>
      </c>
      <c r="J29" s="67">
        <f t="shared" si="33"/>
        <v>82</v>
      </c>
      <c r="K29" s="68">
        <f t="shared" si="33"/>
        <v>34</v>
      </c>
      <c r="L29" s="68">
        <f t="shared" si="33"/>
        <v>434</v>
      </c>
      <c r="M29" s="67">
        <f t="shared" si="33"/>
        <v>9</v>
      </c>
      <c r="N29" s="67">
        <f t="shared" si="33"/>
        <v>91</v>
      </c>
      <c r="O29" s="67">
        <f t="shared" si="33"/>
        <v>9</v>
      </c>
      <c r="P29" s="67">
        <f t="shared" si="33"/>
        <v>78</v>
      </c>
      <c r="Q29" s="67">
        <f t="shared" si="33"/>
        <v>4</v>
      </c>
      <c r="R29" s="67">
        <f t="shared" si="33"/>
        <v>44</v>
      </c>
      <c r="S29" s="67">
        <f t="shared" si="33"/>
        <v>3</v>
      </c>
      <c r="T29" s="67">
        <f t="shared" si="33"/>
        <v>38</v>
      </c>
      <c r="U29" s="67">
        <f t="shared" si="33"/>
        <v>3</v>
      </c>
      <c r="V29" s="67">
        <f t="shared" si="33"/>
        <v>34</v>
      </c>
      <c r="W29" s="68">
        <f t="shared" si="33"/>
        <v>28</v>
      </c>
      <c r="X29" s="68">
        <f t="shared" si="33"/>
        <v>285</v>
      </c>
      <c r="Y29" s="67">
        <f t="shared" si="33"/>
        <v>1</v>
      </c>
      <c r="Z29" s="67">
        <f t="shared" si="33"/>
        <v>11</v>
      </c>
      <c r="AA29" s="67">
        <f t="shared" si="33"/>
        <v>1</v>
      </c>
      <c r="AB29" s="67">
        <f t="shared" si="33"/>
        <v>7</v>
      </c>
      <c r="AC29" s="67">
        <f t="shared" si="33"/>
        <v>0</v>
      </c>
      <c r="AD29" s="67">
        <f t="shared" si="33"/>
        <v>0</v>
      </c>
      <c r="AE29" s="68">
        <f t="shared" si="33"/>
        <v>2</v>
      </c>
      <c r="AF29" s="68">
        <f t="shared" si="33"/>
        <v>18</v>
      </c>
      <c r="AG29" s="69">
        <f t="shared" si="33"/>
        <v>64</v>
      </c>
      <c r="AH29" s="69">
        <f t="shared" si="33"/>
        <v>737</v>
      </c>
      <c r="AI29" s="67">
        <f t="shared" si="33"/>
        <v>29</v>
      </c>
      <c r="AJ29" s="67">
        <f t="shared" si="33"/>
        <v>444</v>
      </c>
      <c r="AK29" s="67">
        <f t="shared" si="33"/>
        <v>0</v>
      </c>
      <c r="AL29" s="67">
        <f t="shared" si="33"/>
        <v>0</v>
      </c>
      <c r="AM29" s="67">
        <f t="shared" si="33"/>
        <v>0</v>
      </c>
      <c r="AN29" s="67">
        <f t="shared" si="33"/>
        <v>0</v>
      </c>
      <c r="AO29" s="67">
        <f t="shared" si="33"/>
        <v>0</v>
      </c>
      <c r="AP29" s="67">
        <f t="shared" si="33"/>
        <v>0</v>
      </c>
      <c r="AQ29" s="67">
        <f t="shared" si="33"/>
        <v>0</v>
      </c>
      <c r="AR29" s="67">
        <f t="shared" si="33"/>
        <v>0</v>
      </c>
      <c r="AS29" s="67">
        <f t="shared" si="33"/>
        <v>0</v>
      </c>
      <c r="AT29" s="67">
        <f t="shared" si="33"/>
        <v>0</v>
      </c>
      <c r="AU29" s="67">
        <f t="shared" si="33"/>
        <v>0</v>
      </c>
      <c r="AV29" s="67">
        <f t="shared" si="33"/>
        <v>0</v>
      </c>
      <c r="AW29" s="67">
        <f t="shared" si="33"/>
        <v>0</v>
      </c>
      <c r="AX29" s="67">
        <f t="shared" si="33"/>
        <v>0</v>
      </c>
      <c r="AY29" s="67">
        <f t="shared" si="33"/>
        <v>0</v>
      </c>
      <c r="AZ29" s="67">
        <f t="shared" si="33"/>
        <v>0</v>
      </c>
      <c r="BA29" s="67">
        <f t="shared" si="33"/>
        <v>0</v>
      </c>
      <c r="BB29" s="67">
        <f t="shared" si="33"/>
        <v>0</v>
      </c>
      <c r="BC29" s="67">
        <f t="shared" si="33"/>
        <v>0</v>
      </c>
      <c r="BD29" s="67">
        <f t="shared" si="33"/>
        <v>0</v>
      </c>
      <c r="BE29" s="67">
        <f t="shared" si="33"/>
        <v>0</v>
      </c>
      <c r="BF29" s="67">
        <f t="shared" si="33"/>
        <v>0</v>
      </c>
      <c r="BG29" s="67">
        <f t="shared" si="33"/>
        <v>0</v>
      </c>
      <c r="BH29" s="67">
        <f t="shared" si="33"/>
        <v>0</v>
      </c>
      <c r="BI29" s="67">
        <f t="shared" si="33"/>
        <v>0</v>
      </c>
      <c r="BJ29" s="67">
        <f t="shared" si="33"/>
        <v>0</v>
      </c>
      <c r="BK29" s="67">
        <f t="shared" si="33"/>
        <v>0</v>
      </c>
      <c r="BL29" s="67">
        <f t="shared" si="33"/>
        <v>0</v>
      </c>
      <c r="BM29" s="67">
        <f t="shared" si="33"/>
        <v>0</v>
      </c>
      <c r="BN29" s="67">
        <f t="shared" si="33"/>
        <v>0</v>
      </c>
      <c r="BO29" s="67">
        <f t="shared" si="33"/>
        <v>0</v>
      </c>
      <c r="BP29" s="67">
        <f t="shared" ref="BP29:DV29" si="34">SUM(BP23:BP28)</f>
        <v>0</v>
      </c>
      <c r="BQ29" s="67">
        <f t="shared" si="34"/>
        <v>0</v>
      </c>
      <c r="BR29" s="67">
        <f t="shared" si="34"/>
        <v>0</v>
      </c>
      <c r="BS29" s="67">
        <f t="shared" si="34"/>
        <v>0</v>
      </c>
      <c r="BT29" s="67">
        <f t="shared" si="34"/>
        <v>0</v>
      </c>
      <c r="BU29" s="67">
        <f t="shared" si="34"/>
        <v>0</v>
      </c>
      <c r="BV29" s="67">
        <f t="shared" si="34"/>
        <v>0</v>
      </c>
      <c r="BW29" s="67">
        <f t="shared" si="34"/>
        <v>0</v>
      </c>
      <c r="BX29" s="67">
        <f t="shared" si="34"/>
        <v>0</v>
      </c>
      <c r="BY29" s="67">
        <f t="shared" si="34"/>
        <v>0</v>
      </c>
      <c r="BZ29" s="67">
        <f t="shared" si="34"/>
        <v>0</v>
      </c>
      <c r="CA29" s="67">
        <f t="shared" si="34"/>
        <v>0</v>
      </c>
      <c r="CB29" s="67">
        <f t="shared" si="34"/>
        <v>0</v>
      </c>
      <c r="CC29" s="67">
        <f t="shared" si="34"/>
        <v>0</v>
      </c>
      <c r="CD29" s="67">
        <f t="shared" si="34"/>
        <v>0</v>
      </c>
      <c r="CE29" s="67">
        <f t="shared" si="34"/>
        <v>0</v>
      </c>
      <c r="CF29" s="67">
        <f t="shared" si="34"/>
        <v>0</v>
      </c>
      <c r="CG29" s="67">
        <f t="shared" si="34"/>
        <v>0</v>
      </c>
      <c r="CH29" s="67">
        <f t="shared" si="34"/>
        <v>0</v>
      </c>
      <c r="CI29" s="67">
        <f t="shared" si="34"/>
        <v>0</v>
      </c>
      <c r="CJ29" s="67">
        <f t="shared" si="34"/>
        <v>0</v>
      </c>
      <c r="CK29" s="67">
        <f t="shared" si="34"/>
        <v>0</v>
      </c>
      <c r="CL29" s="67">
        <f t="shared" si="34"/>
        <v>0</v>
      </c>
      <c r="CM29" s="67">
        <f t="shared" si="34"/>
        <v>0</v>
      </c>
      <c r="CN29" s="67">
        <f t="shared" si="34"/>
        <v>0</v>
      </c>
      <c r="CO29" s="67">
        <f t="shared" si="34"/>
        <v>0</v>
      </c>
      <c r="CP29" s="67">
        <f t="shared" si="34"/>
        <v>0</v>
      </c>
      <c r="CQ29" s="67">
        <f t="shared" si="34"/>
        <v>0</v>
      </c>
      <c r="CR29" s="67">
        <f t="shared" si="34"/>
        <v>0</v>
      </c>
      <c r="CS29" s="67">
        <f t="shared" si="34"/>
        <v>0</v>
      </c>
      <c r="CT29" s="67">
        <f t="shared" si="34"/>
        <v>0</v>
      </c>
      <c r="CU29" s="67">
        <f t="shared" si="34"/>
        <v>0</v>
      </c>
      <c r="CV29" s="67">
        <f t="shared" si="34"/>
        <v>0</v>
      </c>
      <c r="CW29" s="67">
        <f t="shared" si="34"/>
        <v>0</v>
      </c>
      <c r="CX29" s="67">
        <f t="shared" si="34"/>
        <v>0</v>
      </c>
      <c r="CY29" s="67">
        <f t="shared" si="34"/>
        <v>0</v>
      </c>
      <c r="CZ29" s="67">
        <f t="shared" si="34"/>
        <v>0</v>
      </c>
      <c r="DA29" s="67">
        <f t="shared" si="34"/>
        <v>0</v>
      </c>
      <c r="DB29" s="67">
        <f t="shared" si="34"/>
        <v>0</v>
      </c>
      <c r="DC29" s="67">
        <f t="shared" si="34"/>
        <v>0</v>
      </c>
      <c r="DD29" s="67">
        <f t="shared" si="34"/>
        <v>0</v>
      </c>
      <c r="DE29" s="67">
        <f t="shared" si="34"/>
        <v>0</v>
      </c>
      <c r="DF29" s="67">
        <f t="shared" si="34"/>
        <v>0</v>
      </c>
      <c r="DG29" s="67">
        <f t="shared" si="34"/>
        <v>0</v>
      </c>
      <c r="DH29" s="67">
        <f t="shared" si="34"/>
        <v>0</v>
      </c>
      <c r="DI29" s="67">
        <f t="shared" si="34"/>
        <v>0</v>
      </c>
      <c r="DJ29" s="67">
        <f t="shared" si="34"/>
        <v>0</v>
      </c>
      <c r="DK29" s="67">
        <f t="shared" si="34"/>
        <v>0</v>
      </c>
      <c r="DL29" s="67">
        <f t="shared" si="34"/>
        <v>0</v>
      </c>
      <c r="DM29" s="67">
        <f t="shared" si="34"/>
        <v>0</v>
      </c>
      <c r="DN29" s="67">
        <f t="shared" si="34"/>
        <v>0</v>
      </c>
      <c r="DO29" s="67">
        <f t="shared" si="34"/>
        <v>0</v>
      </c>
      <c r="DP29" s="67">
        <f t="shared" si="34"/>
        <v>0</v>
      </c>
      <c r="DQ29" s="67">
        <f t="shared" si="34"/>
        <v>0</v>
      </c>
      <c r="DR29" s="67">
        <f t="shared" si="34"/>
        <v>0</v>
      </c>
      <c r="DS29" s="67">
        <f t="shared" si="34"/>
        <v>0</v>
      </c>
      <c r="DT29" s="67">
        <f t="shared" si="34"/>
        <v>0</v>
      </c>
      <c r="DU29" s="67">
        <f t="shared" si="34"/>
        <v>0</v>
      </c>
      <c r="DV29" s="67">
        <f t="shared" si="34"/>
        <v>0</v>
      </c>
    </row>
    <row r="30" spans="1:126" s="73" customFormat="1" ht="56.25" customHeight="1" x14ac:dyDescent="0.6">
      <c r="A30" s="97" t="s">
        <v>23</v>
      </c>
      <c r="B30" s="97"/>
      <c r="C30" s="72">
        <f t="shared" ref="C30:BN30" si="35">SUM(C29,C22)</f>
        <v>63</v>
      </c>
      <c r="D30" s="72">
        <f t="shared" si="35"/>
        <v>1677</v>
      </c>
      <c r="E30" s="72">
        <f t="shared" si="35"/>
        <v>64</v>
      </c>
      <c r="F30" s="72">
        <f t="shared" si="35"/>
        <v>1754</v>
      </c>
      <c r="G30" s="72">
        <f t="shared" si="35"/>
        <v>76</v>
      </c>
      <c r="H30" s="72">
        <f t="shared" si="35"/>
        <v>1979</v>
      </c>
      <c r="I30" s="72">
        <f t="shared" si="35"/>
        <v>74</v>
      </c>
      <c r="J30" s="72">
        <f t="shared" si="35"/>
        <v>1891</v>
      </c>
      <c r="K30" s="72">
        <f t="shared" si="35"/>
        <v>277</v>
      </c>
      <c r="L30" s="72">
        <f t="shared" si="35"/>
        <v>7301</v>
      </c>
      <c r="M30" s="72">
        <f t="shared" si="35"/>
        <v>73</v>
      </c>
      <c r="N30" s="72">
        <f t="shared" si="35"/>
        <v>1985</v>
      </c>
      <c r="O30" s="72">
        <f t="shared" si="35"/>
        <v>73</v>
      </c>
      <c r="P30" s="72">
        <f t="shared" si="35"/>
        <v>1920</v>
      </c>
      <c r="Q30" s="72">
        <f t="shared" si="35"/>
        <v>65</v>
      </c>
      <c r="R30" s="72">
        <f t="shared" si="35"/>
        <v>1736</v>
      </c>
      <c r="S30" s="72">
        <f t="shared" si="35"/>
        <v>61</v>
      </c>
      <c r="T30" s="72">
        <f t="shared" si="35"/>
        <v>1656</v>
      </c>
      <c r="U30" s="72">
        <f t="shared" si="35"/>
        <v>62</v>
      </c>
      <c r="V30" s="72">
        <f t="shared" si="35"/>
        <v>1722</v>
      </c>
      <c r="W30" s="72">
        <f t="shared" si="35"/>
        <v>334</v>
      </c>
      <c r="X30" s="72">
        <f t="shared" si="35"/>
        <v>9019</v>
      </c>
      <c r="Y30" s="72">
        <f t="shared" si="35"/>
        <v>33</v>
      </c>
      <c r="Z30" s="72">
        <f t="shared" si="35"/>
        <v>939</v>
      </c>
      <c r="AA30" s="72">
        <f t="shared" si="35"/>
        <v>30</v>
      </c>
      <c r="AB30" s="72">
        <f t="shared" si="35"/>
        <v>808</v>
      </c>
      <c r="AC30" s="72">
        <f t="shared" si="35"/>
        <v>0</v>
      </c>
      <c r="AD30" s="72">
        <f t="shared" si="35"/>
        <v>0</v>
      </c>
      <c r="AE30" s="72">
        <f t="shared" si="35"/>
        <v>63</v>
      </c>
      <c r="AF30" s="72">
        <f t="shared" si="35"/>
        <v>1747</v>
      </c>
      <c r="AG30" s="72">
        <f t="shared" si="35"/>
        <v>674</v>
      </c>
      <c r="AH30" s="72">
        <f t="shared" si="35"/>
        <v>18067</v>
      </c>
      <c r="AI30" s="72">
        <f t="shared" si="35"/>
        <v>77</v>
      </c>
      <c r="AJ30" s="72">
        <f t="shared" si="35"/>
        <v>1950</v>
      </c>
      <c r="AK30" s="72">
        <f t="shared" si="35"/>
        <v>219</v>
      </c>
      <c r="AL30" s="72">
        <f t="shared" si="35"/>
        <v>6201</v>
      </c>
      <c r="AM30" s="71">
        <f t="shared" si="35"/>
        <v>0</v>
      </c>
      <c r="AN30" s="71">
        <f t="shared" si="35"/>
        <v>0</v>
      </c>
      <c r="AO30" s="71">
        <f t="shared" si="35"/>
        <v>0</v>
      </c>
      <c r="AP30" s="71">
        <f t="shared" si="35"/>
        <v>0</v>
      </c>
      <c r="AQ30" s="71">
        <f t="shared" si="35"/>
        <v>0</v>
      </c>
      <c r="AR30" s="71">
        <f t="shared" si="35"/>
        <v>0</v>
      </c>
      <c r="AS30" s="71">
        <f t="shared" si="35"/>
        <v>0</v>
      </c>
      <c r="AT30" s="71">
        <f t="shared" si="35"/>
        <v>0</v>
      </c>
      <c r="AU30" s="71">
        <f t="shared" si="35"/>
        <v>0</v>
      </c>
      <c r="AV30" s="71">
        <f t="shared" si="35"/>
        <v>0</v>
      </c>
      <c r="AW30" s="71">
        <f t="shared" si="35"/>
        <v>0</v>
      </c>
      <c r="AX30" s="71">
        <f t="shared" si="35"/>
        <v>0</v>
      </c>
      <c r="AY30" s="71">
        <f t="shared" si="35"/>
        <v>0</v>
      </c>
      <c r="AZ30" s="71">
        <f t="shared" si="35"/>
        <v>0</v>
      </c>
      <c r="BA30" s="71">
        <f t="shared" si="35"/>
        <v>0</v>
      </c>
      <c r="BB30" s="71">
        <f t="shared" si="35"/>
        <v>0</v>
      </c>
      <c r="BC30" s="71">
        <f t="shared" si="35"/>
        <v>0</v>
      </c>
      <c r="BD30" s="71">
        <f t="shared" si="35"/>
        <v>0</v>
      </c>
      <c r="BE30" s="71">
        <f t="shared" si="35"/>
        <v>0</v>
      </c>
      <c r="BF30" s="71">
        <f t="shared" si="35"/>
        <v>0</v>
      </c>
      <c r="BG30" s="71">
        <f t="shared" si="35"/>
        <v>0</v>
      </c>
      <c r="BH30" s="71">
        <f t="shared" si="35"/>
        <v>0</v>
      </c>
      <c r="BI30" s="71">
        <f t="shared" si="35"/>
        <v>0</v>
      </c>
      <c r="BJ30" s="71">
        <f t="shared" si="35"/>
        <v>0</v>
      </c>
      <c r="BK30" s="71">
        <f t="shared" si="35"/>
        <v>0</v>
      </c>
      <c r="BL30" s="71">
        <f t="shared" si="35"/>
        <v>0</v>
      </c>
      <c r="BM30" s="71">
        <f t="shared" si="35"/>
        <v>0</v>
      </c>
      <c r="BN30" s="71">
        <f t="shared" si="35"/>
        <v>0</v>
      </c>
      <c r="BO30" s="71">
        <f t="shared" ref="BO30:DV30" si="36">SUM(BO29,BO22)</f>
        <v>0</v>
      </c>
      <c r="BP30" s="71">
        <f t="shared" si="36"/>
        <v>0</v>
      </c>
      <c r="BQ30" s="71">
        <f t="shared" si="36"/>
        <v>0</v>
      </c>
      <c r="BR30" s="71">
        <f t="shared" si="36"/>
        <v>0</v>
      </c>
      <c r="BS30" s="71">
        <f t="shared" si="36"/>
        <v>0</v>
      </c>
      <c r="BT30" s="71">
        <f t="shared" si="36"/>
        <v>0</v>
      </c>
      <c r="BU30" s="71">
        <f t="shared" si="36"/>
        <v>0</v>
      </c>
      <c r="BV30" s="71">
        <f t="shared" si="36"/>
        <v>0</v>
      </c>
      <c r="BW30" s="71">
        <f t="shared" si="36"/>
        <v>0</v>
      </c>
      <c r="BX30" s="71">
        <f t="shared" si="36"/>
        <v>0</v>
      </c>
      <c r="BY30" s="71">
        <f t="shared" si="36"/>
        <v>0</v>
      </c>
      <c r="BZ30" s="71">
        <f t="shared" si="36"/>
        <v>0</v>
      </c>
      <c r="CA30" s="71">
        <f t="shared" si="36"/>
        <v>0</v>
      </c>
      <c r="CB30" s="71">
        <f t="shared" si="36"/>
        <v>0</v>
      </c>
      <c r="CC30" s="71">
        <f t="shared" si="36"/>
        <v>0</v>
      </c>
      <c r="CD30" s="71">
        <f t="shared" si="36"/>
        <v>0</v>
      </c>
      <c r="CE30" s="71">
        <f t="shared" si="36"/>
        <v>0</v>
      </c>
      <c r="CF30" s="71">
        <f t="shared" si="36"/>
        <v>0</v>
      </c>
      <c r="CG30" s="71">
        <f t="shared" si="36"/>
        <v>0</v>
      </c>
      <c r="CH30" s="71">
        <f t="shared" si="36"/>
        <v>0</v>
      </c>
      <c r="CI30" s="71">
        <f t="shared" si="36"/>
        <v>0</v>
      </c>
      <c r="CJ30" s="71">
        <f t="shared" si="36"/>
        <v>0</v>
      </c>
      <c r="CK30" s="71">
        <f t="shared" si="36"/>
        <v>0</v>
      </c>
      <c r="CL30" s="71">
        <f t="shared" si="36"/>
        <v>0</v>
      </c>
      <c r="CM30" s="71">
        <f t="shared" si="36"/>
        <v>0</v>
      </c>
      <c r="CN30" s="71">
        <f t="shared" si="36"/>
        <v>0</v>
      </c>
      <c r="CO30" s="71">
        <f t="shared" si="36"/>
        <v>0</v>
      </c>
      <c r="CP30" s="71">
        <f t="shared" si="36"/>
        <v>0</v>
      </c>
      <c r="CQ30" s="71">
        <f t="shared" si="36"/>
        <v>0</v>
      </c>
      <c r="CR30" s="71">
        <f t="shared" si="36"/>
        <v>0</v>
      </c>
      <c r="CS30" s="71">
        <f t="shared" si="36"/>
        <v>0</v>
      </c>
      <c r="CT30" s="71">
        <f t="shared" si="36"/>
        <v>0</v>
      </c>
      <c r="CU30" s="71">
        <f t="shared" si="36"/>
        <v>0</v>
      </c>
      <c r="CV30" s="71">
        <f t="shared" si="36"/>
        <v>0</v>
      </c>
      <c r="CW30" s="71">
        <f t="shared" si="36"/>
        <v>0</v>
      </c>
      <c r="CX30" s="71">
        <f t="shared" si="36"/>
        <v>0</v>
      </c>
      <c r="CY30" s="71">
        <f t="shared" si="36"/>
        <v>0</v>
      </c>
      <c r="CZ30" s="71">
        <f t="shared" si="36"/>
        <v>0</v>
      </c>
      <c r="DA30" s="71">
        <f t="shared" si="36"/>
        <v>0</v>
      </c>
      <c r="DB30" s="71">
        <f t="shared" si="36"/>
        <v>0</v>
      </c>
      <c r="DC30" s="71">
        <f t="shared" si="36"/>
        <v>0</v>
      </c>
      <c r="DD30" s="71">
        <f t="shared" si="36"/>
        <v>0</v>
      </c>
      <c r="DE30" s="71">
        <f t="shared" si="36"/>
        <v>0</v>
      </c>
      <c r="DF30" s="71">
        <f t="shared" si="36"/>
        <v>0</v>
      </c>
      <c r="DG30" s="71">
        <f t="shared" si="36"/>
        <v>0</v>
      </c>
      <c r="DH30" s="71">
        <f t="shared" si="36"/>
        <v>0</v>
      </c>
      <c r="DI30" s="71">
        <f t="shared" si="36"/>
        <v>0</v>
      </c>
      <c r="DJ30" s="71">
        <f t="shared" si="36"/>
        <v>0</v>
      </c>
      <c r="DK30" s="71">
        <f t="shared" si="36"/>
        <v>0</v>
      </c>
      <c r="DL30" s="71">
        <f t="shared" si="36"/>
        <v>0</v>
      </c>
      <c r="DM30" s="71">
        <f t="shared" si="36"/>
        <v>0</v>
      </c>
      <c r="DN30" s="71">
        <f t="shared" si="36"/>
        <v>0</v>
      </c>
      <c r="DO30" s="71">
        <f t="shared" si="36"/>
        <v>0</v>
      </c>
      <c r="DP30" s="71">
        <f t="shared" si="36"/>
        <v>0</v>
      </c>
      <c r="DQ30" s="71">
        <f t="shared" si="36"/>
        <v>0</v>
      </c>
      <c r="DR30" s="71">
        <f t="shared" si="36"/>
        <v>0</v>
      </c>
      <c r="DS30" s="71">
        <f t="shared" si="36"/>
        <v>0</v>
      </c>
      <c r="DT30" s="71">
        <f t="shared" si="36"/>
        <v>0</v>
      </c>
      <c r="DU30" s="71">
        <f t="shared" si="36"/>
        <v>0</v>
      </c>
      <c r="DV30" s="71">
        <f t="shared" si="36"/>
        <v>0</v>
      </c>
    </row>
    <row r="31" spans="1:126" ht="27.75" x14ac:dyDescent="0.4">
      <c r="A31" s="12"/>
      <c r="B31" s="13"/>
      <c r="C31" s="14"/>
      <c r="D31" s="14"/>
      <c r="E31" s="15"/>
      <c r="F31" s="15"/>
      <c r="G31" s="15"/>
      <c r="H31" s="15"/>
      <c r="I31" s="15"/>
      <c r="J31" s="15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9"/>
      <c r="X31" s="19"/>
      <c r="Y31" s="14"/>
      <c r="Z31" s="16"/>
      <c r="AA31" s="16"/>
      <c r="AB31" s="16"/>
      <c r="AC31" s="14"/>
      <c r="AD31" s="14"/>
      <c r="AE31" s="14"/>
      <c r="AF31" s="14"/>
      <c r="AG31" s="14"/>
      <c r="AH31" s="14"/>
      <c r="AI31" s="14"/>
      <c r="AJ31" s="14"/>
      <c r="AK31" s="14"/>
      <c r="AL31" s="17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</row>
    <row r="32" spans="1:126" ht="10.5" customHeight="1" x14ac:dyDescent="0.2"/>
    <row r="33" spans="1:84" hidden="1" x14ac:dyDescent="0.2"/>
    <row r="34" spans="1:84" ht="16.5" customHeight="1" x14ac:dyDescent="0.4">
      <c r="A34" s="12"/>
      <c r="B34" s="89" t="s">
        <v>53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</row>
    <row r="35" spans="1:84" s="75" customFormat="1" ht="40.5" customHeight="1" x14ac:dyDescent="0.45">
      <c r="A35" s="74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</row>
  </sheetData>
  <mergeCells count="29">
    <mergeCell ref="K6:L6"/>
    <mergeCell ref="M6:N6"/>
    <mergeCell ref="O6:P6"/>
    <mergeCell ref="Z2:AL2"/>
    <mergeCell ref="Q6:R6"/>
    <mergeCell ref="S6:T6"/>
    <mergeCell ref="A5:AH5"/>
    <mergeCell ref="A6:A7"/>
    <mergeCell ref="E6:F6"/>
    <mergeCell ref="G6:H6"/>
    <mergeCell ref="I6:J6"/>
    <mergeCell ref="U6:V6"/>
    <mergeCell ref="C6:D6"/>
    <mergeCell ref="B34:AL35"/>
    <mergeCell ref="A3:AL3"/>
    <mergeCell ref="A4:AL4"/>
    <mergeCell ref="AP6:DV6"/>
    <mergeCell ref="W6:X6"/>
    <mergeCell ref="Y6:Z6"/>
    <mergeCell ref="AA6:AB6"/>
    <mergeCell ref="AC6:AD6"/>
    <mergeCell ref="AE6:AF6"/>
    <mergeCell ref="AG6:AH6"/>
    <mergeCell ref="A30:B30"/>
    <mergeCell ref="A29:B29"/>
    <mergeCell ref="AI6:AJ6"/>
    <mergeCell ref="AK6:AL6"/>
    <mergeCell ref="B6:B7"/>
    <mergeCell ref="A22:B22"/>
  </mergeCells>
  <pageMargins left="0.35433070866141736" right="0.23622047244094491" top="0.39" bottom="0.82" header="0.31496062992125984" footer="0.31496062992125984"/>
  <pageSetup paperSize="9" scale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мережа</vt:lpstr>
      <vt:lpstr>мережа!Область_печати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Stelmah</dc:creator>
  <cp:lastModifiedBy>admin</cp:lastModifiedBy>
  <cp:lastPrinted>2023-09-06T13:31:17Z</cp:lastPrinted>
  <dcterms:created xsi:type="dcterms:W3CDTF">2013-08-12T09:21:30Z</dcterms:created>
  <dcterms:modified xsi:type="dcterms:W3CDTF">2023-09-12T08:51:55Z</dcterms:modified>
</cp:coreProperties>
</file>