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6" lowestEdited="6" rupBuild="14420"/>
  <bookViews>
    <workbookView xWindow="0" yWindow="0" windowWidth="2350" windowHeight="0"/>
  </bookViews>
  <sheets>
    <sheet name="ДОДАТОК ДО ПРОГРАМИ" sheetId="1" r:id="rId1"/>
  </sheets>
  <definedNames>
    <definedName name="_xlnm.Print_Area" localSheetId="0">'ДОДАТОК ДО ПРОГРАМИ'!$A$1:$N$58</definedName>
  </definedNames>
  <calcPr/>
</workbook>
</file>

<file path=xl/calcChain.xml><?xml version="1.0" encoding="utf-8"?>
<calcChain xmlns="http://schemas.openxmlformats.org/spreadsheetml/2006/main">
  <c i="1" l="1" r="G19"/>
  <c r="E19"/>
  <c l="1" r="M12"/>
  <c l="1" r="F32"/>
  <c r="G32"/>
  <c r="H32"/>
  <c r="I32"/>
  <c r="J32"/>
  <c r="K32"/>
  <c r="L32"/>
  <c r="M32"/>
  <c r="N32"/>
  <c r="E32"/>
  <c l="1" r="F51"/>
  <c r="F50"/>
  <c r="G51"/>
  <c r="G50"/>
  <c r="H51"/>
  <c r="H50"/>
  <c r="I51"/>
  <c r="I50"/>
  <c r="J51"/>
  <c r="J50"/>
  <c r="K51"/>
  <c r="K50"/>
  <c r="L51"/>
  <c r="L50"/>
  <c r="M51"/>
  <c r="M50"/>
  <c r="N51"/>
  <c r="N50"/>
  <c r="F46"/>
  <c r="G46"/>
  <c r="H46"/>
  <c r="I46"/>
  <c r="J46"/>
  <c r="K46"/>
  <c r="L46"/>
  <c r="M46"/>
  <c r="N46"/>
  <c r="F38"/>
  <c r="G38"/>
  <c r="H38"/>
  <c r="I38"/>
  <c r="J38"/>
  <c r="K38"/>
  <c r="L38"/>
  <c r="M38"/>
  <c r="N38"/>
  <c r="F19"/>
  <c r="H19"/>
  <c r="I19"/>
  <c r="J19"/>
  <c r="K19"/>
  <c r="L19"/>
  <c r="M19"/>
  <c r="M11"/>
  <c r="N19"/>
  <c r="F12"/>
  <c r="G12"/>
  <c r="H12"/>
  <c r="I12"/>
  <c r="J12"/>
  <c r="K12"/>
  <c r="L12"/>
  <c r="N12"/>
  <c r="E51"/>
  <c r="E50"/>
  <c r="E46"/>
  <c r="E38"/>
  <c r="E12"/>
  <c l="1" r="K11"/>
  <c r="E37"/>
  <c r="N37"/>
  <c r="J37"/>
  <c r="K37"/>
  <c r="K9"/>
  <c r="G37"/>
  <c r="H11"/>
  <c r="N11"/>
  <c r="J11"/>
  <c r="J9"/>
  <c r="L11"/>
  <c r="I11"/>
  <c r="F11"/>
  <c r="F37"/>
  <c r="L37"/>
  <c r="H37"/>
  <c r="G11"/>
  <c r="E11"/>
  <c r="M37"/>
  <c r="M9"/>
  <c r="I37"/>
  <c l="1" r="E9"/>
  <c r="G9"/>
  <c r="F9"/>
  <c r="N9"/>
  <c r="I9"/>
  <c r="H9"/>
  <c r="L9"/>
</calcChain>
</file>

<file path=xl/sharedStrings.xml><?xml version="1.0" encoding="utf-8"?>
<sst xmlns="http://schemas.openxmlformats.org/spreadsheetml/2006/main">
  <si>
    <t xml:space="preserve">Додаток  </t>
  </si>
  <si>
    <t xml:space="preserve">до Комплексної Програми  розвитку охорони здоров’я в                                                                                                                                                                                                                                                                                                                       Броварській міській територіальній громаді на 2022 - 2026 роки</t>
  </si>
  <si>
    <t xml:space="preserve">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</si>
  <si>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_______.2023 року  № __________</t>
  </si>
  <si>
    <t>Заходи та потреба у їх фінансуванні</t>
  </si>
  <si>
    <t xml:space="preserve">№ п/п </t>
  </si>
  <si>
    <t xml:space="preserve">ПРОГРАМА </t>
  </si>
  <si>
    <t xml:space="preserve">ПОТРЕБА У ФІНАНСУВАННІ </t>
  </si>
  <si>
    <t xml:space="preserve">2022 рік </t>
  </si>
  <si>
    <t xml:space="preserve">2023 рік </t>
  </si>
  <si>
    <t>2024 рік</t>
  </si>
  <si>
    <t>2025 рік</t>
  </si>
  <si>
    <t xml:space="preserve">Потреба у фінансуванні на 2023 рік  (тис.грн.)</t>
  </si>
  <si>
    <t>2026 рік</t>
  </si>
  <si>
    <t xml:space="preserve">Потреба у фінансуванні на 2022 рік  (тис.грн.)</t>
  </si>
  <si>
    <t xml:space="preserve">загальний фонд </t>
  </si>
  <si>
    <t>спеціальний фонд</t>
  </si>
  <si>
    <t xml:space="preserve">ВСЬОГО ПО ПРОГРАМІ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</si>
  <si>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</si>
  <si>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t>ВСЬОГО по розділу 1.</t>
  </si>
  <si>
    <t>1.1.</t>
  </si>
  <si>
    <t>УТРИМАННЯ УСТАНОВИ.</t>
  </si>
  <si>
    <t>1.1.1.</t>
  </si>
  <si>
    <t>Заробітна плата з нарахуваннями</t>
  </si>
  <si>
    <t>1.1.2.</t>
  </si>
  <si>
    <t>Придбання предметів, матеріалів, обладнання та інвентарю (господарчі, канцелярські, електротовари, ПММ, запчастини тощо)</t>
  </si>
  <si>
    <t>1.1.3.</t>
  </si>
  <si>
    <t xml:space="preserve">Придбання медикаментів  та виробів медичного призначення</t>
  </si>
  <si>
    <t>1.1.4.</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</si>
  <si>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</si>
  <si>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1.1.5.</t>
  </si>
  <si>
    <t>Оплата комунальних послуг та енергоносіїв</t>
  </si>
  <si>
    <t>1.1.6.</t>
  </si>
  <si>
    <t>Іінші поточні видатки (навчання, семінари)</t>
  </si>
  <si>
    <t>1.2.</t>
  </si>
  <si>
    <t>ВІДШКОДУВАННЯ ЛІКІВ.</t>
  </si>
  <si>
    <t>1.2.1.</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</si>
  <si>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</si>
  <si>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1.2.2.</t>
  </si>
  <si>
    <t>Відшкодування ліків дітям з інвалідністю відповідно до Закону України «Про основи соціальної захищеності осіб з інвалідністю в Україні</t>
  </si>
  <si>
    <t>1.2.3.</t>
  </si>
  <si>
    <r>
      <t xml:space="preserve">Відшкодування ліків </t>
    </r>
    <r>
      <rPr>
        <rFont val="Times New Roman"/>
        <charset val="204"/>
        <family val="1"/>
        <color theme="1"/>
        <scheme val="none"/>
      </rPr>
      <t>і</t>
    </r>
    <r>
      <rPr>
        <rFont val="Times New Roman"/>
        <charset val="204"/>
        <family val="1"/>
        <color rgb="FF000000"/>
        <scheme val="none"/>
      </rPr>
      <t>ншим групам населення з переліку Додатку 1 до Постанови КМУ від 17.08.1998 №1303</t>
    </r>
  </si>
  <si>
    <t>1.2.4.</t>
  </si>
  <si>
    <r>
      <t xml:space="preserve">Відшкодування ліків </t>
    </r>
    <r>
      <rPr>
        <rFont val="Times New Roman"/>
        <charset val="204"/>
        <family val="1"/>
        <color theme="1"/>
        <scheme val="none"/>
      </rPr>
      <t>о</t>
    </r>
    <r>
      <rPr>
        <rFont val="Times New Roman"/>
        <charset val="204"/>
        <family val="1"/>
        <color rgb="FF000000"/>
        <scheme val="none"/>
      </rPr>
      <t>собам з інвалідністю І-ІІ групи відповідно до Закону України «Про основи соціальної захищеності осіб з інвалідністю в Україні»</t>
    </r>
  </si>
  <si>
    <t>1.2.5.</t>
  </si>
  <si>
    <t>Відшкодування ліків на онкологічні захворювання, що потребують хіміотерапії та паліатитвна допомога.</t>
  </si>
  <si>
    <t>1.2.6.</t>
  </si>
  <si>
    <t xml:space="preserve">Відшкодування ліків хворому  після пересадки органів і тканин</t>
  </si>
  <si>
    <t>1.2.7.</t>
  </si>
  <si>
    <t xml:space="preserve">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</si>
  <si>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1.2.8.</t>
  </si>
  <si>
    <t>Відшкодування ліків на інші захворювання з Додатку 2 до Постанови КМУ від 17.08.1998 №1303</t>
  </si>
  <si>
    <t>1.2.9.</t>
  </si>
  <si>
    <t xml:space="preserve">Відшкодування ліків для пацієнтів з орфанними  захворюваннями.</t>
  </si>
  <si>
    <t>1.2.10.</t>
  </si>
  <si>
    <t>Закупівля медичних виробів на пільговій основі згідно Постанови КМУ №1301 від 03.12.2009 р.</t>
  </si>
  <si>
    <t>1.2.11.</t>
  </si>
  <si>
    <t xml:space="preserve">Забезпечення дітей хворих на фенілкетонурію з спеціальним лікувальним харчуванням </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</si>
  <si>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</si>
  <si>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</si>
  <si>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 xml:space="preserve">1.3. </t>
  </si>
  <si>
    <t>КАПІТАЛЬНІ ВИДАТКИ.</t>
  </si>
  <si>
    <t>1.3.1.</t>
  </si>
  <si>
    <t xml:space="preserve">Капітальний ремонт </t>
  </si>
  <si>
    <t>1.3.2.</t>
  </si>
  <si>
    <t xml:space="preserve">Реконструкція </t>
  </si>
  <si>
    <t>1.3.3.</t>
  </si>
  <si>
    <t>Купівля обладнання</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</si>
  <si>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rFont val="Times New Roman"/>
        <charset val="204"/>
        <family val="1"/>
        <b val="1"/>
        <color rgb="FF000000"/>
        <scheme val="none"/>
      </rPr>
      <t>.</t>
    </r>
  </si>
  <si>
    <t>ВСЬОГО по розділу 2.</t>
  </si>
  <si>
    <t>2.1.</t>
  </si>
  <si>
    <t>2.1.1.</t>
  </si>
  <si>
    <t>2.1.2.</t>
  </si>
  <si>
    <t>2.1.3.</t>
  </si>
  <si>
    <t>2.1.4.</t>
  </si>
  <si>
    <t>2.1.5.</t>
  </si>
  <si>
    <t>2.1.6.</t>
  </si>
  <si>
    <t>2.1.7.</t>
  </si>
  <si>
    <t xml:space="preserve">Поточні видатки для забезпечення діяльності </t>
  </si>
  <si>
    <t xml:space="preserve">2.2. </t>
  </si>
  <si>
    <t>2.2.1.</t>
  </si>
  <si>
    <t>Забезпечення медичним обладнанням, для зубопротезування, терапевтичного та хірургічного лікування</t>
  </si>
  <si>
    <t>2.2.2.</t>
  </si>
  <si>
    <t xml:space="preserve">Капітальний ремонт  приміщеннь</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</si>
  <si>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</si>
  <si>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</si>
  <si>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3.1.</t>
  </si>
  <si>
    <t xml:space="preserve">ВІДШКОДУВАННЯ СТОМАТОЛОГІЧНИХ ПОСЛУГ </t>
  </si>
  <si>
    <t>3.1.1.</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</si>
  <si>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</si>
  <si>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3.1.2.</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</si>
  <si>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</si>
  <si>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3.1.3.</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</si>
  <si>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</si>
  <si>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3.1.4.</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</si>
  <si>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</si>
  <si>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Міський голова                                                                                                                                                    Ігор САПОЖКО</t>
  </si>
</sst>
</file>

<file path=xl/styles.xml><?xml version="1.0" encoding="utf-8"?>
<styleSheet xmlns="http://schemas.openxmlformats.org/spreadsheetml/2006/main">
  <fonts count="15">
    <font>
      <sz val="12"/>
      <color theme="1"/>
      <name val="Times New Roman"/>
      <family val="2"/>
      <charset val="204"/>
    </font>
    <font>
      <b/>
      <sz val="12"/>
      <color theme="1"/>
      <name val="Times New Roman"/>
      <family val="1"/>
      <charset val="204"/>
    </font>
    <font>
      <b/>
      <sz val="12"/>
      <name val="Times New Roman"/>
      <charset val="204"/>
    </font>
    <font>
      <b/>
      <sz val="10"/>
      <color theme="1"/>
      <name val="Times New Roman"/>
      <family val="1"/>
      <charset val="204"/>
    </font>
    <font>
      <b/>
      <sz val="11"/>
      <color theme="1"/>
      <name val="Times New Roman"/>
      <family val="1"/>
      <charset val="204"/>
    </font>
    <font>
      <sz val="11"/>
      <name val="Times New Roman"/>
      <charset val="204"/>
    </font>
    <font>
      <sz val="11"/>
      <color theme="1"/>
      <name val="Times New Roman"/>
      <family val="1"/>
      <charset val="204"/>
    </font>
    <font>
      <b/>
      <sz val="14"/>
      <color theme="1"/>
      <name val="Times New Roman"/>
      <family val="1"/>
      <charset val="204"/>
    </font>
    <font>
      <b/>
      <sz val="14"/>
      <name val="Times New Roman"/>
      <charset val="204"/>
    </font>
    <font>
      <b/>
      <sz val="11"/>
      <name val="Times New Roman"/>
      <charset val="204"/>
    </font>
    <font>
      <b/>
      <sz val="11"/>
      <color rgb="FF000000"/>
      <name val="Times New Roman"/>
      <family val="1"/>
      <charset val="204"/>
    </font>
    <font>
      <sz val="11"/>
      <color rgb="FF000000"/>
      <name val="Times New Roman"/>
      <family val="1"/>
      <charset val="204"/>
    </font>
    <font>
      <sz val="11"/>
      <color theme="1"/>
      <name val="Times New Roman"/>
      <charset val="204"/>
    </font>
    <font>
      <sz val="12"/>
      <name val="Times New Roman"/>
      <charset val="204"/>
    </font>
    <font>
      <sz val="11"/>
      <color theme="1"/>
      <name val="Calibri"/>
      <charset val="204"/>
    </font>
  </fonts>
  <fills count="9">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CC"/>
        <bgColor indexed="64"/>
      </patternFill>
    </fill>
    <fill>
      <patternFill patternType="solid">
        <fgColor rgb="FFCCCCFF"/>
        <bgColor indexed="64"/>
      </patternFill>
    </fill>
    <fill>
      <patternFill patternType="solid">
        <fgColor rgb="FFCCECFF"/>
        <bgColor indexed="64"/>
      </patternFill>
    </fill>
    <fill>
      <patternFill patternType="solid">
        <fgColor theme="9" tint="0.799981688894314"/>
        <bgColor indexed="64"/>
      </patternFill>
    </fill>
  </fills>
  <borders count="36">
    <border/>
    <border>
      <bottom style="medium">
        <color indexed="64"/>
      </bottom>
    </border>
    <border>
      <left style="medium">
        <color indexed="64"/>
      </left>
      <right style="medium">
        <color indexed="64"/>
      </right>
      <top style="medium">
        <color indexed="64"/>
      </top>
    </border>
    <border>
      <right style="thin">
        <color indexed="64"/>
      </right>
      <top style="medium">
        <color indexed="64"/>
      </top>
    </border>
    <border>
      <left style="thin">
        <color indexed="64"/>
      </left>
      <top style="medium">
        <color indexed="64"/>
      </top>
    </border>
    <border>
      <top style="medium">
        <color indexed="64"/>
      </top>
    </border>
    <border>
      <right style="medium">
        <color indexed="64"/>
      </right>
      <top style="medium">
        <color indexed="64"/>
      </top>
    </border>
    <border>
      <left style="medium">
        <color indexed="64"/>
      </left>
      <right style="medium">
        <color indexed="64"/>
      </right>
    </border>
    <border>
      <right style="thin">
        <color indexed="64"/>
      </right>
    </border>
    <border>
      <left style="thin">
        <color indexed="64"/>
      </left>
      <top style="medium">
        <color indexed="64"/>
      </top>
      <bottom style="medium">
        <color indexed="64"/>
      </bottom>
    </border>
    <border>
      <right style="thin">
        <color indexed="64"/>
      </right>
      <top style="medium">
        <color indexed="64"/>
      </top>
      <bottom style="medium">
        <color indexed="64"/>
      </bottom>
    </border>
    <border>
      <right style="medium">
        <color indexed="64"/>
      </right>
      <top style="medium">
        <color indexed="64"/>
      </top>
      <bottom style="medium">
        <color indexed="64"/>
      </bottom>
    </border>
    <border>
      <left style="medium">
        <color indexed="64"/>
      </left>
      <right style="medium">
        <color indexed="64"/>
      </right>
      <bottom style="medium">
        <color indexed="64"/>
      </bottom>
    </border>
    <border>
      <right style="thin">
        <color indexed="64"/>
      </right>
      <bottom style="medium">
        <color indexed="64"/>
      </bottom>
    </border>
    <border>
      <left style="thin">
        <color indexed="64"/>
      </left>
      <right style="thin">
        <color indexed="64"/>
      </right>
      <top style="medium">
        <color indexed="64"/>
      </top>
    </border>
    <border>
      <left style="thin">
        <color indexed="64"/>
      </left>
      <right style="medium">
        <color indexed="64"/>
      </right>
      <top style="medium">
        <color indexed="64"/>
      </top>
    </border>
    <border>
      <left style="medium">
        <color indexed="64"/>
      </left>
      <top style="medium">
        <color indexed="64"/>
      </top>
      <bottom style="medium">
        <color indexed="64"/>
      </bottom>
    </border>
    <border>
      <left style="thin">
        <color indexed="64"/>
      </left>
      <right style="thin">
        <color indexed="64"/>
      </right>
      <top style="medium">
        <color indexed="64"/>
      </top>
      <bottom style="medium">
        <color indexed="64"/>
      </bottom>
    </border>
    <border>
      <top style="medium">
        <color indexed="64"/>
      </top>
      <bottom style="medium">
        <color indexed="64"/>
      </bottom>
    </border>
    <border>
      <left style="medium">
        <color indexed="64"/>
      </left>
      <bottom style="thin">
        <color indexed="64"/>
      </bottom>
    </border>
    <border>
      <left style="thin">
        <color indexed="64"/>
      </left>
      <right style="thin">
        <color indexed="64"/>
      </right>
      <bottom style="thin">
        <color indexed="64"/>
      </bottom>
    </border>
    <border>
      <left style="medium">
        <color indexed="64"/>
      </left>
      <top style="thin">
        <color indexed="64"/>
      </top>
      <bottom style="thin">
        <color indexed="64"/>
      </bottom>
    </border>
    <border>
      <left style="thin">
        <color indexed="64"/>
      </left>
      <right style="thin">
        <color indexed="64"/>
      </right>
      <top style="thin">
        <color indexed="64"/>
      </top>
      <bottom style="thin">
        <color indexed="64"/>
      </bottom>
    </border>
    <border>
      <left style="medium">
        <color indexed="64"/>
      </left>
      <top style="thin">
        <color indexed="64"/>
      </top>
    </border>
    <border>
      <left style="thin">
        <color indexed="64"/>
      </left>
      <right style="thin">
        <color indexed="64"/>
      </right>
      <top style="thin">
        <color indexed="64"/>
      </top>
    </border>
    <border>
      <left style="thin">
        <color indexed="64"/>
      </left>
      <right style="medium">
        <color indexed="64"/>
      </right>
      <bottom style="thin">
        <color indexed="64"/>
      </bottom>
    </border>
    <border>
      <left style="thin">
        <color indexed="64"/>
      </left>
      <right style="thin">
        <color indexed="64"/>
      </right>
    </border>
    <border>
      <left style="thin">
        <color indexed="64"/>
      </left>
      <right style="medium">
        <color indexed="64"/>
      </right>
    </border>
    <border>
      <left style="medium">
        <color indexed="64"/>
      </left>
      <bottom style="medium">
        <color indexed="64"/>
      </bottom>
    </border>
    <border>
      <left style="thin">
        <color indexed="64"/>
      </left>
      <right style="thin">
        <color indexed="64"/>
      </right>
      <bottom style="medium">
        <color indexed="64"/>
      </bottom>
    </border>
    <border>
      <left style="medium">
        <color indexed="64"/>
      </left>
    </border>
    <border>
      <left style="thin">
        <color indexed="64"/>
      </left>
      <right style="medium">
        <color indexed="64"/>
      </right>
      <top style="thin">
        <color indexed="64"/>
      </top>
    </border>
    <border>
      <left style="thin">
        <color indexed="64"/>
      </left>
      <right style="medium">
        <color indexed="64"/>
      </right>
      <top style="medium">
        <color indexed="64"/>
      </top>
      <bottom style="medium">
        <color indexed="64"/>
      </bottom>
    </border>
    <border>
      <left style="medium">
        <color indexed="64"/>
      </left>
      <right style="thin">
        <color indexed="64"/>
      </right>
    </border>
    <border>
      <left style="medium">
        <color indexed="64"/>
      </left>
      <right style="thin">
        <color indexed="64"/>
      </right>
      <top style="thin">
        <color indexed="64"/>
      </top>
    </border>
    <border>
      <left style="thin">
        <color indexed="64"/>
      </left>
      <right style="medium">
        <color indexed="64"/>
      </right>
      <top style="thin">
        <color indexed="64"/>
      </top>
      <bottom style="thin">
        <color indexed="64"/>
      </bottom>
    </border>
  </borders>
  <cellStyleXfs count="1">
    <xf numFmtId="0" fontId="0" fillId="0" borderId="0"/>
  </cellStyleXfs>
  <cellXfs count="139">
    <xf numFmtId="0" fontId="0" fillId="0" borderId="0" xfId="0"/>
    <xf numFmtId="0" fontId="1" fillId="0" borderId="0" xfId="0" applyFont="1" applyAlignment="1">
      <alignment horizontal="right" vertical="center"/>
    </xf>
    <xf numFmtId="0" fontId="2" fillId="0" borderId="0" xfId="0" applyFont="1" applyFill="1" applyAlignment="1">
      <alignment horizontal="right" vertical="center"/>
    </xf>
    <xf numFmtId="0" fontId="1" fillId="0" borderId="0" xfId="0" applyFont="1" applyBorder="1" applyAlignment="1">
      <alignment horizontal="right" wrapText="1"/>
    </xf>
    <xf numFmtId="0" fontId="2" fillId="0" borderId="0" xfId="0" applyFont="1" applyFill="1" applyBorder="1" applyAlignment="1">
      <alignment horizontal="right" wrapText="1"/>
    </xf>
    <xf numFmtId="0" fontId="1" fillId="2" borderId="0" xfId="0" applyFont="1" applyFill="1" applyBorder="1" applyAlignment="1">
      <alignment horizontal="right" wrapText="1"/>
    </xf>
    <xf numFmtId="0" fontId="3" fillId="0" borderId="0" xfId="0" applyFont="1" applyBorder="1" applyAlignment="1">
      <alignment horizontal="right" wrapText="1"/>
    </xf>
    <xf numFmtId="0" fontId="4" fillId="0" borderId="0" xfId="0" applyFont="1" applyBorder="1" applyAlignment="1">
      <alignment horizontal="right" wrapText="1"/>
    </xf>
    <xf numFmtId="0" fontId="5" fillId="0" borderId="0" xfId="0" applyFont="1" applyFill="1" applyBorder="1" applyAlignment="1">
      <alignment horizontal="center" wrapText="1"/>
    </xf>
    <xf numFmtId="0" fontId="6" fillId="2" borderId="0" xfId="0" applyFont="1" applyFill="1" applyBorder="1" applyAlignment="1">
      <alignment horizontal="center" wrapText="1"/>
    </xf>
    <xf numFmtId="0" fontId="7" fillId="0" borderId="1" xfId="0" applyFont="1" applyBorder="1" applyAlignment="1">
      <alignment horizontal="center" wrapText="1"/>
    </xf>
    <xf numFmtId="0" fontId="8" fillId="0" borderId="0" xfId="0" applyFont="1" applyFill="1" applyBorder="1" applyAlignment="1">
      <alignment horizontal="center" wrapText="1"/>
    </xf>
    <xf numFmtId="0" fontId="7" fillId="2" borderId="0" xfId="0" applyFont="1" applyFill="1" applyBorder="1" applyAlignment="1">
      <alignment horizont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9" fillId="0" borderId="0" xfId="0" applyFont="1" applyFill="1" applyBorder="1" applyAlignment="1">
      <alignment horizontal="center" wrapText="1"/>
    </xf>
    <xf numFmtId="0" fontId="4" fillId="2" borderId="0" xfId="0" applyFont="1" applyFill="1" applyBorder="1" applyAlignment="1">
      <alignment horizontal="center" wrapText="1"/>
    </xf>
    <xf numFmtId="0" fontId="4" fillId="3" borderId="7" xfId="0" applyFont="1" applyFill="1" applyBorder="1" applyAlignment="1">
      <alignment horizontal="center" vertical="center"/>
    </xf>
    <xf numFmtId="0" fontId="0" fillId="3" borderId="8" xfId="0"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4" fillId="3" borderId="12" xfId="0" applyFont="1" applyFill="1" applyBorder="1" applyAlignment="1">
      <alignment horizontal="center" vertical="center"/>
    </xf>
    <xf numFmtId="0" fontId="0" fillId="3" borderId="13" xfId="0" applyFill="1" applyBorder="1" applyAlignment="1">
      <alignment horizontal="center" vertical="center"/>
    </xf>
    <xf numFmtId="0" fontId="4" fillId="3" borderId="14" xfId="0" applyFont="1" applyFill="1" applyBorder="1" applyAlignment="1">
      <alignment horizontal="justify" vertical="center" wrapText="1"/>
    </xf>
    <xf numFmtId="0" fontId="4" fillId="3" borderId="15" xfId="0" applyFont="1" applyFill="1" applyBorder="1" applyAlignment="1">
      <alignment horizontal="justify" vertical="center" wrapText="1"/>
    </xf>
    <xf numFmtId="0" fontId="9" fillId="0" borderId="0"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4" borderId="16" xfId="0" applyFont="1" applyFill="1" applyBorder="1" applyAlignment="1"/>
    <xf numFmtId="0" fontId="4" fillId="4" borderId="10" xfId="0" applyFont="1" applyFill="1" applyBorder="1" applyAlignment="1"/>
    <xf numFmtId="3" fontId="4" fillId="4" borderId="17" xfId="0" applyNumberFormat="1" applyFont="1" applyFill="1" applyBorder="1" applyAlignment="1">
      <alignment vertical="center" wrapText="1"/>
    </xf>
    <xf numFmtId="3" fontId="9" fillId="0" borderId="0" xfId="0" applyNumberFormat="1" applyFont="1" applyFill="1" applyBorder="1" applyAlignment="1">
      <alignment horizontal="justify" vertical="center" wrapText="1"/>
    </xf>
    <xf numFmtId="3" fontId="4" fillId="2" borderId="0" xfId="0" applyNumberFormat="1" applyFont="1" applyFill="1" applyBorder="1" applyAlignment="1">
      <alignment horizontal="justify" vertical="center" wrapText="1"/>
    </xf>
    <xf numFmtId="0" fontId="10" fillId="5" borderId="16" xfId="0" applyFont="1" applyFill="1" applyBorder="1" applyAlignment="1">
      <alignment vertical="center" wrapText="1"/>
    </xf>
    <xf numFmtId="0" fontId="10" fillId="5" borderId="18" xfId="0" applyFont="1" applyFill="1" applyBorder="1" applyAlignment="1">
      <alignment vertical="center" wrapText="1"/>
    </xf>
    <xf numFmtId="0" fontId="10" fillId="5" borderId="11" xfId="0" applyFont="1" applyFill="1" applyBorder="1" applyAlignment="1">
      <alignment vertical="center" wrapText="1"/>
    </xf>
    <xf numFmtId="0" fontId="9" fillId="0"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6" borderId="16" xfId="0" applyFont="1" applyFill="1" applyBorder="1" applyAlignment="1">
      <alignment vertical="center" wrapText="1"/>
    </xf>
    <xf numFmtId="0" fontId="10" fillId="6" borderId="11" xfId="0" applyFont="1" applyFill="1" applyBorder="1" applyAlignment="1">
      <alignment vertical="center" wrapText="1"/>
    </xf>
    <xf numFmtId="3" fontId="10" fillId="6" borderId="10" xfId="0" applyNumberFormat="1" applyFont="1" applyFill="1" applyBorder="1" applyAlignment="1">
      <alignment vertical="center" wrapText="1"/>
    </xf>
    <xf numFmtId="3" fontId="10" fillId="6" borderId="11" xfId="0" applyNumberFormat="1" applyFont="1" applyFill="1" applyBorder="1" applyAlignment="1">
      <alignment vertical="center" wrapText="1"/>
    </xf>
    <xf numFmtId="3" fontId="9" fillId="0" borderId="0" xfId="0" applyNumberFormat="1" applyFont="1" applyFill="1" applyBorder="1" applyAlignment="1">
      <alignment horizontal="center" vertical="center" wrapText="1"/>
    </xf>
    <xf numFmtId="3" fontId="10" fillId="2" borderId="0" xfId="0" applyNumberFormat="1" applyFont="1" applyFill="1" applyBorder="1" applyAlignment="1">
      <alignment horizontal="center" vertical="center" wrapText="1"/>
    </xf>
    <xf numFmtId="0" fontId="1" fillId="7" borderId="16" xfId="0" applyFont="1" applyFill="1" applyBorder="1" applyAlignment="1"/>
    <xf numFmtId="0" fontId="10" fillId="7" borderId="17" xfId="0" applyFont="1" applyFill="1" applyBorder="1" applyAlignment="1">
      <alignment vertical="center" wrapText="1"/>
    </xf>
    <xf numFmtId="3" fontId="10" fillId="7" borderId="10" xfId="0" applyNumberFormat="1" applyFont="1" applyFill="1" applyBorder="1" applyAlignment="1">
      <alignment vertical="center" wrapText="1"/>
    </xf>
    <xf numFmtId="3" fontId="10" fillId="7" borderId="11" xfId="0" applyNumberFormat="1" applyFont="1" applyFill="1" applyBorder="1" applyAlignment="1">
      <alignment vertical="center" wrapText="1"/>
    </xf>
    <xf numFmtId="14" fontId="0" fillId="0" borderId="19" xfId="0" applyNumberFormat="1" applyBorder="1" applyAlignment="1"/>
    <xf numFmtId="0" fontId="11" fillId="0" borderId="20" xfId="0" applyFont="1" applyBorder="1" applyAlignment="1">
      <alignment vertical="center" wrapText="1"/>
    </xf>
    <xf numFmtId="3" fontId="11" fillId="0" borderId="10" xfId="0" applyNumberFormat="1" applyFont="1" applyFill="1" applyBorder="1" applyAlignment="1">
      <alignment vertical="center" wrapText="1"/>
    </xf>
    <xf numFmtId="3" fontId="11" fillId="0" borderId="11" xfId="0" applyNumberFormat="1" applyFont="1" applyFill="1" applyBorder="1" applyAlignment="1">
      <alignment vertical="center" wrapText="1"/>
    </xf>
    <xf numFmtId="3" fontId="5" fillId="0" borderId="0" xfId="0" applyNumberFormat="1" applyFont="1" applyFill="1" applyBorder="1" applyAlignment="1">
      <alignment horizontal="center" vertical="center" wrapText="1"/>
    </xf>
    <xf numFmtId="3" fontId="11" fillId="2" borderId="0" xfId="0" applyNumberFormat="1" applyFont="1" applyFill="1" applyBorder="1" applyAlignment="1">
      <alignment horizontal="center" vertical="center" wrapText="1"/>
    </xf>
    <xf numFmtId="0" fontId="0" fillId="0" borderId="21" xfId="0" applyBorder="1" applyAlignment="1"/>
    <xf numFmtId="0" fontId="11" fillId="0" borderId="22" xfId="0" applyFont="1" applyBorder="1" applyAlignment="1">
      <alignment vertical="center" wrapText="1"/>
    </xf>
    <xf numFmtId="14" fontId="0" fillId="0" borderId="21" xfId="0" applyNumberFormat="1" applyBorder="1" applyAlignment="1"/>
    <xf numFmtId="0" fontId="0" fillId="0" borderId="23" xfId="0" applyBorder="1" applyAlignment="1"/>
    <xf numFmtId="0" fontId="11" fillId="0" borderId="24" xfId="0" applyFont="1" applyBorder="1" applyAlignment="1">
      <alignment vertical="center" wrapText="1"/>
    </xf>
    <xf numFmtId="0" fontId="0" fillId="0" borderId="19" xfId="0" applyBorder="1" applyAlignment="1"/>
    <xf numFmtId="3" fontId="12" fillId="0" borderId="20" xfId="0" applyNumberFormat="1" applyFont="1" applyBorder="1" applyAlignment="1"/>
    <xf numFmtId="3" fontId="0" fillId="0" borderId="20" xfId="0" applyNumberFormat="1" applyBorder="1" applyAlignment="1"/>
    <xf numFmtId="3" fontId="0" fillId="0" borderId="25" xfId="0" applyNumberFormat="1" applyBorder="1" applyAlignment="1"/>
    <xf numFmtId="3" fontId="13" fillId="0" borderId="0" xfId="0" applyNumberFormat="1" applyFont="1" applyFill="1" applyBorder="1"/>
    <xf numFmtId="3" fontId="0" fillId="2" borderId="0" xfId="0" applyNumberFormat="1" applyFill="1" applyBorder="1"/>
    <xf numFmtId="3" fontId="12" fillId="0" borderId="22" xfId="0" applyNumberFormat="1" applyFont="1" applyBorder="1" applyAlignment="1"/>
    <xf numFmtId="3" fontId="0" fillId="0" borderId="22" xfId="0" applyNumberFormat="1" applyBorder="1" applyAlignment="1"/>
    <xf numFmtId="3" fontId="12" fillId="0" borderId="26" xfId="0" applyNumberFormat="1" applyFont="1" applyBorder="1" applyAlignment="1"/>
    <xf numFmtId="3" fontId="0" fillId="0" borderId="24" xfId="0" applyNumberFormat="1" applyBorder="1" applyAlignment="1"/>
    <xf numFmtId="3" fontId="0" fillId="0" borderId="26" xfId="0" applyNumberFormat="1" applyBorder="1" applyAlignment="1"/>
    <xf numFmtId="3" fontId="0" fillId="0" borderId="27" xfId="0" applyNumberFormat="1" applyBorder="1" applyAlignment="1"/>
    <xf numFmtId="14" fontId="0" fillId="0" borderId="22" xfId="0" applyNumberFormat="1" applyBorder="1" applyAlignment="1"/>
    <xf numFmtId="0" fontId="1" fillId="7" borderId="28" xfId="0" applyFont="1" applyFill="1" applyBorder="1" applyAlignment="1"/>
    <xf numFmtId="0" fontId="10" fillId="7" borderId="29" xfId="0" applyFont="1" applyFill="1" applyBorder="1" applyAlignment="1">
      <alignment vertical="center" wrapText="1"/>
    </xf>
    <xf numFmtId="3" fontId="12" fillId="7" borderId="29" xfId="0" applyNumberFormat="1" applyFont="1" applyFill="1" applyBorder="1" applyAlignment="1"/>
    <xf numFmtId="3" fontId="5" fillId="0" borderId="0" xfId="0" applyNumberFormat="1" applyFont="1" applyFill="1" applyBorder="1" applyAlignment="1">
      <alignment horizontal="center"/>
    </xf>
    <xf numFmtId="3" fontId="12" fillId="2" borderId="0" xfId="0" applyNumberFormat="1" applyFont="1" applyFill="1" applyBorder="1" applyAlignment="1">
      <alignment horizontal="center"/>
    </xf>
    <xf numFmtId="0" fontId="0" fillId="8" borderId="0" xfId="0" applyFill="1"/>
    <xf numFmtId="0" fontId="0" fillId="0" borderId="30" xfId="0" applyBorder="1" applyAlignment="1"/>
    <xf numFmtId="0" fontId="11" fillId="0" borderId="26" xfId="0" applyFont="1" applyBorder="1" applyAlignment="1">
      <alignment vertical="center" wrapText="1"/>
    </xf>
    <xf numFmtId="3" fontId="12" fillId="0" borderId="24" xfId="0" applyNumberFormat="1" applyFont="1" applyBorder="1" applyAlignment="1"/>
    <xf numFmtId="3" fontId="0" fillId="0" borderId="31" xfId="0" applyNumberFormat="1" applyBorder="1" applyAlignment="1"/>
    <xf numFmtId="0" fontId="10" fillId="6" borderId="10" xfId="0" applyFont="1" applyFill="1" applyBorder="1" applyAlignment="1">
      <alignment vertical="center" wrapText="1"/>
    </xf>
    <xf numFmtId="3" fontId="10" fillId="6" borderId="17" xfId="0" applyNumberFormat="1" applyFont="1" applyFill="1" applyBorder="1" applyAlignment="1">
      <alignment vertical="center" wrapText="1"/>
    </xf>
    <xf numFmtId="3" fontId="10" fillId="6" borderId="32" xfId="0" applyNumberFormat="1" applyFont="1" applyFill="1" applyBorder="1" applyAlignment="1">
      <alignment vertical="center" wrapText="1"/>
    </xf>
    <xf numFmtId="3" fontId="9" fillId="0" borderId="0" xfId="0" applyNumberFormat="1" applyFont="1" applyFill="1" applyBorder="1" applyAlignment="1">
      <alignment vertical="center" wrapText="1"/>
    </xf>
    <xf numFmtId="3" fontId="10" fillId="2" borderId="0" xfId="0" applyNumberFormat="1" applyFont="1" applyFill="1" applyBorder="1" applyAlignment="1">
      <alignment vertical="center" wrapText="1"/>
    </xf>
    <xf numFmtId="3" fontId="10" fillId="7" borderId="17" xfId="0" applyNumberFormat="1" applyFont="1" applyFill="1" applyBorder="1" applyAlignment="1">
      <alignment vertical="center" wrapText="1"/>
    </xf>
    <xf numFmtId="3" fontId="10" fillId="7" borderId="32" xfId="0" applyNumberFormat="1" applyFont="1" applyFill="1" applyBorder="1" applyAlignment="1">
      <alignment vertical="center" wrapText="1"/>
    </xf>
    <xf numFmtId="0" fontId="0" fillId="0" borderId="33" xfId="0" applyBorder="1" applyAlignment="1"/>
    <xf numFmtId="3" fontId="11" fillId="0" borderId="26" xfId="0" applyNumberFormat="1" applyFont="1" applyBorder="1" applyAlignment="1">
      <alignment vertical="center" wrapText="1"/>
    </xf>
    <xf numFmtId="3" fontId="11" fillId="0" borderId="20" xfId="0" applyNumberFormat="1" applyFont="1" applyBorder="1" applyAlignment="1">
      <alignment vertical="center" wrapText="1"/>
    </xf>
    <xf numFmtId="3" fontId="6" fillId="0" borderId="20" xfId="0" applyNumberFormat="1" applyFont="1" applyBorder="1" applyAlignment="1">
      <alignment vertical="center"/>
    </xf>
    <xf numFmtId="3" fontId="6" fillId="0" borderId="25" xfId="0" applyNumberFormat="1" applyFont="1" applyBorder="1" applyAlignment="1">
      <alignment vertical="center"/>
    </xf>
    <xf numFmtId="3" fontId="5" fillId="0" borderId="0" xfId="0" applyNumberFormat="1" applyFont="1" applyFill="1" applyBorder="1" applyAlignment="1">
      <alignment vertical="center"/>
    </xf>
    <xf numFmtId="3" fontId="6" fillId="2" borderId="0" xfId="0" applyNumberFormat="1" applyFont="1" applyFill="1" applyBorder="1" applyAlignment="1">
      <alignment vertical="center"/>
    </xf>
    <xf numFmtId="0" fontId="0" fillId="0" borderId="34" xfId="0" applyBorder="1" applyAlignment="1"/>
    <xf numFmtId="3" fontId="11" fillId="0" borderId="22" xfId="0" applyNumberFormat="1" applyFont="1" applyBorder="1" applyAlignment="1">
      <alignment vertical="center" wrapText="1"/>
    </xf>
    <xf numFmtId="3" fontId="6" fillId="0" borderId="22" xfId="0" applyNumberFormat="1" applyFont="1" applyBorder="1" applyAlignment="1">
      <alignment vertical="center" wrapText="1"/>
    </xf>
    <xf numFmtId="3" fontId="6" fillId="0" borderId="22" xfId="0" applyNumberFormat="1" applyFont="1" applyBorder="1" applyAlignment="1">
      <alignment vertical="center"/>
    </xf>
    <xf numFmtId="3" fontId="6" fillId="0" borderId="35" xfId="0" applyNumberFormat="1" applyFont="1" applyBorder="1" applyAlignment="1">
      <alignment vertical="center"/>
    </xf>
    <xf numFmtId="0" fontId="6" fillId="0" borderId="24" xfId="0" applyFont="1" applyBorder="1" applyAlignment="1">
      <alignment vertical="center" wrapText="1"/>
    </xf>
    <xf numFmtId="3" fontId="11" fillId="0" borderId="24" xfId="0" applyNumberFormat="1" applyFont="1" applyBorder="1" applyAlignment="1">
      <alignment vertical="center" wrapText="1"/>
    </xf>
    <xf numFmtId="3" fontId="6" fillId="0" borderId="24" xfId="0" applyNumberFormat="1" applyFont="1" applyBorder="1" applyAlignment="1">
      <alignment vertical="center"/>
    </xf>
    <xf numFmtId="3" fontId="6" fillId="0" borderId="31" xfId="0" applyNumberFormat="1" applyFont="1" applyBorder="1" applyAlignment="1">
      <alignment vertical="center"/>
    </xf>
    <xf numFmtId="3" fontId="11" fillId="7" borderId="17" xfId="0" applyNumberFormat="1" applyFont="1" applyFill="1" applyBorder="1" applyAlignment="1">
      <alignment vertical="center" wrapText="1"/>
    </xf>
    <xf numFmtId="3" fontId="11" fillId="7" borderId="32" xfId="0" applyNumberFormat="1" applyFont="1" applyFill="1" applyBorder="1" applyAlignment="1">
      <alignment vertical="center" wrapText="1"/>
    </xf>
    <xf numFmtId="3" fontId="5" fillId="0" borderId="0" xfId="0" applyNumberFormat="1" applyFont="1" applyFill="1" applyBorder="1" applyAlignment="1">
      <alignment vertical="center" wrapText="1"/>
    </xf>
    <xf numFmtId="3" fontId="11" fillId="2" borderId="0" xfId="0" applyNumberFormat="1" applyFont="1" applyFill="1" applyBorder="1" applyAlignment="1">
      <alignment vertical="center" wrapText="1"/>
    </xf>
    <xf numFmtId="0" fontId="6" fillId="0" borderId="20" xfId="0" applyFont="1" applyBorder="1" applyAlignment="1">
      <alignment vertical="center" wrapText="1"/>
    </xf>
    <xf numFmtId="3" fontId="6" fillId="0" borderId="24" xfId="0" applyNumberFormat="1" applyFont="1" applyBorder="1" applyAlignment="1">
      <alignment vertical="center" wrapText="1"/>
    </xf>
    <xf numFmtId="3" fontId="12" fillId="0" borderId="20" xfId="0" applyNumberFormat="1" applyFont="1" applyBorder="1" applyAlignment="1">
      <alignment vertical="center"/>
    </xf>
    <xf numFmtId="3" fontId="12" fillId="0" borderId="25" xfId="0" applyNumberFormat="1" applyFont="1" applyBorder="1" applyAlignment="1">
      <alignment vertical="center"/>
    </xf>
    <xf numFmtId="3" fontId="12" fillId="2" borderId="0" xfId="0" applyNumberFormat="1" applyFont="1" applyFill="1" applyBorder="1" applyAlignment="1">
      <alignment vertical="center"/>
    </xf>
    <xf numFmtId="0" fontId="6" fillId="0" borderId="22" xfId="0" applyFont="1" applyBorder="1" applyAlignment="1">
      <alignment vertical="center" wrapText="1"/>
    </xf>
    <xf numFmtId="3" fontId="14" fillId="0" borderId="22" xfId="0" applyNumberFormat="1" applyFont="1" applyBorder="1" applyAlignment="1">
      <alignment vertical="center" wrapText="1"/>
    </xf>
    <xf numFmtId="3" fontId="12" fillId="0" borderId="22" xfId="0" applyNumberFormat="1" applyFont="1" applyBorder="1" applyAlignment="1">
      <alignment vertical="center"/>
    </xf>
    <xf numFmtId="3" fontId="12" fillId="0" borderId="35" xfId="0" applyNumberFormat="1" applyFont="1" applyBorder="1" applyAlignment="1">
      <alignment vertical="center"/>
    </xf>
    <xf numFmtId="3" fontId="14" fillId="0" borderId="24" xfId="0" applyNumberFormat="1" applyFont="1" applyBorder="1" applyAlignment="1">
      <alignment vertical="center" wrapText="1"/>
    </xf>
    <xf numFmtId="3" fontId="12" fillId="0" borderId="24" xfId="0" applyNumberFormat="1" applyFont="1" applyBorder="1" applyAlignment="1">
      <alignment vertical="center"/>
    </xf>
    <xf numFmtId="3" fontId="12" fillId="0" borderId="31" xfId="0" applyNumberFormat="1" applyFont="1" applyBorder="1" applyAlignment="1">
      <alignment vertical="center"/>
    </xf>
    <xf numFmtId="0" fontId="1" fillId="7" borderId="16" xfId="0" applyFont="1" applyFill="1" applyBorder="1"/>
    <xf numFmtId="0" fontId="4" fillId="7" borderId="17" xfId="0" applyFont="1" applyFill="1" applyBorder="1" applyAlignment="1">
      <alignment vertical="center" wrapText="1"/>
    </xf>
    <xf numFmtId="0" fontId="11" fillId="7" borderId="17" xfId="0" applyFont="1" applyFill="1" applyBorder="1" applyAlignment="1">
      <alignment horizontal="right" vertical="center" wrapText="1"/>
    </xf>
    <xf numFmtId="0" fontId="11" fillId="7" borderId="17" xfId="0" applyFont="1" applyFill="1" applyBorder="1" applyAlignment="1">
      <alignment vertical="center" wrapText="1"/>
    </xf>
    <xf numFmtId="0" fontId="0" fillId="7" borderId="17" xfId="0" applyFill="1" applyBorder="1"/>
    <xf numFmtId="0" fontId="0" fillId="7" borderId="32" xfId="0" applyFill="1" applyBorder="1"/>
    <xf numFmtId="0" fontId="13" fillId="0" borderId="0" xfId="0" applyFont="1" applyFill="1" applyBorder="1"/>
    <xf numFmtId="0" fontId="0" fillId="2" borderId="0" xfId="0" applyFill="1" applyBorder="1"/>
    <xf numFmtId="0" fontId="4" fillId="0" borderId="0" xfId="0" applyFont="1" applyAlignment="1">
      <alignment horizontal="right" vertical="center" indent="2"/>
    </xf>
    <xf numFmtId="0" fontId="12" fillId="0" borderId="0" xfId="0" applyFont="1"/>
    <xf numFmtId="0" fontId="13" fillId="0" borderId="0" xfId="0" applyFont="1" applyFill="1"/>
    <xf numFmtId="0" fontId="7" fillId="0" borderId="0" xfId="0" applyFont="1" applyAlignment="1">
      <alignment horizontal="center"/>
    </xf>
    <xf numFmtId="0" fontId="8" fillId="0"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CCCCFF"/>
      <color rgb="FFFFCCCC"/>
      <color rgb="FFCCECFF"/>
      <color rgb="FFCCFF66"/>
      <color rgb="FF00FF00"/>
      <color rgb="FFFF99CC"/>
    </mruColors>
  </colors>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styles" Target="styles.xml" /><Relationship Id="rId3" Type="http://schemas.openxmlformats.org/officeDocument/2006/relationships/theme" Target="theme/theme1.xml" /><Relationship Id="rId4" Type="http://schemas.openxmlformats.org/officeDocument/2006/relationships/calcChain" Target="calcChain.xml" /><Relationship Id="rId5" Type="http://schemas.openxmlformats.org/officeDocument/2006/relationships/sharedStrings" Target="sharedStrings.xml" /></Relationships>
</file>

<file path=xl/theme/theme1.xml><?xml version="1.0" encoding="utf-8"?>
<a:theme xmlns:a="http://schemas.openxmlformats.org/drawingml/2006/main" name="Тема Office">
  <a:themeElements>
    <a:clrScheme name="Стандартная">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zoomScaleSheetLayoutView="100" zoomScalePageLayoutView="75" workbookViewId="0" topLeftCell="B6">
      <selection activeCell="E31" sqref="E31"/>
    </sheetView>
  </sheetViews>
  <sheetFormatPr defaultRowHeight="15.75"/>
  <cols>
    <col min="1" max="1" width="9.003906" customWidth="1"/>
    <col min="2" max="2" width="12.125" customWidth="1"/>
    <col min="3" max="3" width="7.753906" customWidth="1"/>
    <col min="4" max="4" width="38.625" customWidth="1"/>
    <col min="5" max="5" width="14.375" customWidth="1"/>
    <col min="6" max="6" width="12.625" customWidth="1"/>
    <col min="7" max="7" width="11.75391" customWidth="1"/>
    <col min="8" max="8" width="13.75391" customWidth="1"/>
    <col min="9" max="9" width="10.875" customWidth="1"/>
    <col min="10" max="10" width="11.25391" customWidth="1"/>
    <col min="11" max="11" width="11.75391" customWidth="1"/>
    <col min="12" max="12" width="12.375" customWidth="1"/>
    <col min="13" max="13" width="13.375" customWidth="1"/>
    <col min="14" max="14" width="15.875" customWidth="1"/>
    <col min="15" max="15" width="15.125" customWidth="1"/>
    <col min="16" max="16" width="14.875" customWidth="1"/>
    <col min="18" max="18" width="6.503906" customWidth="1"/>
  </cols>
  <sheetData>
    <row r="1">
      <c r="D1" s="1" t="s">
        <v>0</v>
      </c>
      <c r="E1" s="1"/>
      <c r="F1" s="1"/>
      <c r="G1" s="1"/>
      <c r="H1" s="1"/>
      <c r="I1" s="1"/>
      <c r="J1" s="1"/>
      <c r="K1" s="1"/>
      <c r="L1" s="1"/>
      <c r="M1" s="1"/>
      <c r="N1" s="1"/>
      <c r="O1" s="2"/>
      <c r="P1" s="1"/>
    </row>
    <row r="2" ht="30.75" customHeight="1">
      <c r="D2" s="3" t="s">
        <v>1</v>
      </c>
      <c r="E2" s="3"/>
      <c r="F2" s="3"/>
      <c r="G2" s="3"/>
      <c r="H2" s="3"/>
      <c r="I2" s="3"/>
      <c r="J2" s="3"/>
      <c r="K2" s="3"/>
      <c r="L2" s="3"/>
      <c r="M2" s="3"/>
      <c r="N2" s="3"/>
      <c r="O2" s="4"/>
      <c r="P2" s="5"/>
    </row>
    <row r="3" ht="30.75" customHeight="1">
      <c r="D3" s="3"/>
      <c r="E3" s="3"/>
      <c r="F3" s="3"/>
      <c r="G3" s="3"/>
      <c r="H3" s="3"/>
      <c r="I3" s="3"/>
      <c r="J3" s="6" t="s">
        <v>2</v>
      </c>
      <c r="K3" s="6"/>
      <c r="L3" s="6"/>
      <c r="M3" s="6"/>
      <c r="N3" s="6"/>
      <c r="O3" s="4"/>
      <c r="P3" s="5"/>
    </row>
    <row r="4" ht="24.75" customHeight="1">
      <c r="D4" s="7"/>
      <c r="E4" s="7"/>
      <c r="F4" s="7"/>
      <c r="G4" s="7"/>
      <c r="H4" s="7"/>
      <c r="I4" s="7"/>
      <c r="J4" s="6" t="s">
        <v>3</v>
      </c>
      <c r="K4" s="6"/>
      <c r="L4" s="6"/>
      <c r="M4" s="6"/>
      <c r="N4" s="6"/>
      <c r="O4" s="8"/>
      <c r="P4" s="9"/>
    </row>
    <row r="5" thickBot="1" ht="17.25" customHeight="1">
      <c r="D5" s="10" t="s">
        <v>4</v>
      </c>
      <c r="E5" s="10"/>
      <c r="F5" s="10"/>
      <c r="G5" s="10"/>
      <c r="H5" s="10"/>
      <c r="I5" s="10"/>
      <c r="J5" s="10"/>
      <c r="K5" s="10"/>
      <c r="L5" s="10"/>
      <c r="M5" s="10"/>
      <c r="N5" s="10"/>
      <c r="O5" s="11"/>
      <c r="P5" s="12"/>
    </row>
    <row r="6" thickBot="1" ht="21.75" customHeight="1">
      <c r="C6" s="13" t="s">
        <v>5</v>
      </c>
      <c r="D6" s="14" t="s">
        <v>6</v>
      </c>
      <c r="E6" s="15" t="s">
        <v>7</v>
      </c>
      <c r="F6" s="16"/>
      <c r="G6" s="16"/>
      <c r="H6" s="16"/>
      <c r="I6" s="16"/>
      <c r="J6" s="16"/>
      <c r="K6" s="16"/>
      <c r="L6" s="16"/>
      <c r="M6" s="16"/>
      <c r="N6" s="17"/>
      <c r="O6" s="18"/>
      <c r="P6" s="19"/>
    </row>
    <row r="7" thickBot="1" ht="14.25" customHeight="1">
      <c r="C7" s="20"/>
      <c r="D7" s="21"/>
      <c r="E7" s="22" t="s">
        <v>8</v>
      </c>
      <c r="F7" s="23"/>
      <c r="G7" s="22" t="s">
        <v>9</v>
      </c>
      <c r="H7" s="23"/>
      <c r="I7" s="22" t="s">
        <v>10</v>
      </c>
      <c r="J7" s="23"/>
      <c r="K7" s="22" t="s">
        <v>11</v>
      </c>
      <c r="L7" s="23" t="s">
        <v>12</v>
      </c>
      <c r="M7" s="22" t="s">
        <v>13</v>
      </c>
      <c r="N7" s="24" t="s">
        <v>14</v>
      </c>
      <c r="O7" s="25"/>
      <c r="P7" s="26"/>
    </row>
    <row r="8" thickBot="1" ht="29.25" customHeight="1">
      <c r="C8" s="27"/>
      <c r="D8" s="28"/>
      <c r="E8" s="29" t="s">
        <v>15</v>
      </c>
      <c r="F8" s="29" t="s">
        <v>16</v>
      </c>
      <c r="G8" s="29" t="s">
        <v>15</v>
      </c>
      <c r="H8" s="29" t="s">
        <v>16</v>
      </c>
      <c r="I8" s="29" t="s">
        <v>15</v>
      </c>
      <c r="J8" s="29" t="s">
        <v>16</v>
      </c>
      <c r="K8" s="29" t="s">
        <v>15</v>
      </c>
      <c r="L8" s="29" t="s">
        <v>16</v>
      </c>
      <c r="M8" s="29" t="s">
        <v>15</v>
      </c>
      <c r="N8" s="30" t="s">
        <v>16</v>
      </c>
      <c r="O8" s="31"/>
      <c r="P8" s="32"/>
    </row>
    <row r="9" thickBot="1" ht="24.75" customHeight="1">
      <c r="C9" s="33" t="s">
        <v>17</v>
      </c>
      <c r="D9" s="34"/>
      <c r="E9" s="35">
        <f>E11+E37+E50</f>
        <v>56141900</v>
      </c>
      <c r="F9" s="35">
        <f t="shared" ref="F9:N9" si="0">F11+F37+F50</f>
        <v>0</v>
      </c>
      <c r="G9" s="35">
        <f t="shared" si="0"/>
        <v>57500000</v>
      </c>
      <c r="H9" s="35">
        <f t="shared" si="0"/>
        <v>3250000</v>
      </c>
      <c r="I9" s="35">
        <f t="shared" si="0"/>
        <v>47463700</v>
      </c>
      <c r="J9" s="35">
        <f t="shared" si="0"/>
        <v>2500000</v>
      </c>
      <c r="K9" s="35">
        <f t="shared" si="0"/>
        <v>49837300</v>
      </c>
      <c r="L9" s="35">
        <f t="shared" si="0"/>
        <v>4725000</v>
      </c>
      <c r="M9" s="35">
        <f t="shared" si="0"/>
        <v>52115200</v>
      </c>
      <c r="N9" s="35">
        <f t="shared" si="0"/>
        <v>4823800</v>
      </c>
      <c r="O9" s="36"/>
      <c r="P9" s="37"/>
    </row>
    <row r="10" thickBot="1" ht="40.5" customHeight="1">
      <c r="C10" s="38" t="s">
        <v>18</v>
      </c>
      <c r="D10" s="39"/>
      <c r="E10" s="39"/>
      <c r="F10" s="39"/>
      <c r="G10" s="39"/>
      <c r="H10" s="39"/>
      <c r="I10" s="39"/>
      <c r="J10" s="39"/>
      <c r="K10" s="39"/>
      <c r="L10" s="39"/>
      <c r="M10" s="39"/>
      <c r="N10" s="40"/>
      <c r="O10" s="41"/>
      <c r="P10" s="42"/>
    </row>
    <row r="11" thickBot="1" ht="17.25" customHeight="1">
      <c r="C11" s="43" t="s">
        <v>19</v>
      </c>
      <c r="D11" s="44"/>
      <c r="E11" s="45">
        <f>E12+E19+E32</f>
        <v>50641900</v>
      </c>
      <c r="F11" s="45">
        <f t="shared" ref="F11:N11" si="1">F12+F19+F32</f>
        <v>0</v>
      </c>
      <c r="G11" s="45">
        <f t="shared" si="1"/>
        <v>53500000</v>
      </c>
      <c r="H11" s="45">
        <f t="shared" si="1"/>
        <v>0</v>
      </c>
      <c r="I11" s="45">
        <f t="shared" si="1"/>
        <v>40296400</v>
      </c>
      <c r="J11" s="45">
        <f t="shared" si="1"/>
        <v>1000000</v>
      </c>
      <c r="K11" s="45">
        <f t="shared" si="1"/>
        <v>42311600</v>
      </c>
      <c r="L11" s="45">
        <f t="shared" si="1"/>
        <v>3150000</v>
      </c>
      <c r="M11" s="45">
        <f t="shared" si="1"/>
        <v>44213000</v>
      </c>
      <c r="N11" s="46">
        <f t="shared" si="1"/>
        <v>3150000</v>
      </c>
      <c r="O11" s="47"/>
      <c r="P11" s="48"/>
    </row>
    <row r="12" thickBot="1" ht="17.25" customHeight="1">
      <c r="C12" s="49" t="s">
        <v>20</v>
      </c>
      <c r="D12" s="50" t="s">
        <v>21</v>
      </c>
      <c r="E12" s="51">
        <f>E13+E14+E15+E16+E17+E18</f>
        <v>31811900</v>
      </c>
      <c r="F12" s="51">
        <f t="shared" ref="F12:N12" si="2">F13+F14+F15+F16+F17+F18</f>
        <v>0</v>
      </c>
      <c r="G12" s="51">
        <f t="shared" si="2"/>
        <v>35209180</v>
      </c>
      <c r="H12" s="51">
        <f t="shared" si="2"/>
        <v>0</v>
      </c>
      <c r="I12" s="51">
        <f t="shared" si="2"/>
        <v>36200100</v>
      </c>
      <c r="J12" s="51">
        <f t="shared" si="2"/>
        <v>0</v>
      </c>
      <c r="K12" s="51">
        <f t="shared" si="2"/>
        <v>38010600</v>
      </c>
      <c r="L12" s="51">
        <f t="shared" si="2"/>
        <v>0</v>
      </c>
      <c r="M12" s="51">
        <f t="shared" si="2"/>
        <v>39912000</v>
      </c>
      <c r="N12" s="52">
        <f t="shared" si="2"/>
        <v>0</v>
      </c>
      <c r="O12" s="47"/>
      <c r="P12" s="48"/>
    </row>
    <row r="13" thickBot="1" ht="19.5" customHeight="1">
      <c r="C13" s="53" t="s">
        <v>22</v>
      </c>
      <c r="D13" s="54" t="s">
        <v>23</v>
      </c>
      <c r="E13" s="55">
        <v>27232402</v>
      </c>
      <c r="F13" s="55">
        <v>0</v>
      </c>
      <c r="G13" s="55">
        <v>30335980</v>
      </c>
      <c r="H13" s="55"/>
      <c r="I13" s="55">
        <v>31609200</v>
      </c>
      <c r="J13" s="55">
        <v>0</v>
      </c>
      <c r="K13" s="55">
        <v>33190000</v>
      </c>
      <c r="L13" s="55">
        <v>0</v>
      </c>
      <c r="M13" s="55">
        <v>34850000</v>
      </c>
      <c r="N13" s="56">
        <v>0</v>
      </c>
      <c r="O13" s="57"/>
      <c r="P13" s="58"/>
    </row>
    <row r="14" thickBot="1" ht="48.75" customHeight="1">
      <c r="C14" s="59" t="s">
        <v>24</v>
      </c>
      <c r="D14" s="60" t="s">
        <v>25</v>
      </c>
      <c r="E14" s="55">
        <v>362100</v>
      </c>
      <c r="F14" s="55">
        <v>0</v>
      </c>
      <c r="G14" s="55">
        <v>456500</v>
      </c>
      <c r="H14" s="55">
        <v>0</v>
      </c>
      <c r="I14" s="55">
        <v>0</v>
      </c>
      <c r="J14" s="55">
        <v>0</v>
      </c>
      <c r="K14" s="55">
        <v>0</v>
      </c>
      <c r="L14" s="55">
        <v>0</v>
      </c>
      <c r="M14" s="55">
        <v>0</v>
      </c>
      <c r="N14" s="56">
        <v>0</v>
      </c>
      <c r="O14" s="57"/>
      <c r="P14" s="58"/>
    </row>
    <row r="15" thickBot="1" ht="34.5" customHeight="1">
      <c r="C15" s="61" t="s">
        <v>26</v>
      </c>
      <c r="D15" s="60" t="s">
        <v>27</v>
      </c>
      <c r="E15" s="55">
        <v>510400</v>
      </c>
      <c r="F15" s="55">
        <v>0</v>
      </c>
      <c r="G15" s="55">
        <v>203460</v>
      </c>
      <c r="H15" s="55">
        <v>0</v>
      </c>
      <c r="I15" s="55">
        <v>0</v>
      </c>
      <c r="J15" s="55">
        <v>0</v>
      </c>
      <c r="K15" s="55">
        <v>0</v>
      </c>
      <c r="L15" s="55">
        <v>0</v>
      </c>
      <c r="M15" s="55">
        <v>0</v>
      </c>
      <c r="N15" s="56">
        <v>0</v>
      </c>
      <c r="O15" s="57"/>
      <c r="P15" s="58"/>
    </row>
    <row r="16" thickBot="1" ht="90" customHeight="1">
      <c r="C16" s="59" t="s">
        <v>28</v>
      </c>
      <c r="D16" s="60" t="s">
        <v>29</v>
      </c>
      <c r="E16" s="55">
        <v>141538</v>
      </c>
      <c r="F16" s="55">
        <v>0</v>
      </c>
      <c r="G16" s="55">
        <v>542740</v>
      </c>
      <c r="H16" s="55">
        <v>0</v>
      </c>
      <c r="I16" s="55">
        <v>0</v>
      </c>
      <c r="J16" s="55">
        <v>0</v>
      </c>
      <c r="K16" s="55">
        <v>0</v>
      </c>
      <c r="L16" s="55">
        <v>0</v>
      </c>
      <c r="M16" s="55">
        <v>0</v>
      </c>
      <c r="N16" s="56">
        <v>0</v>
      </c>
      <c r="O16" s="57"/>
      <c r="P16" s="58"/>
    </row>
    <row r="17" thickBot="1" ht="17.25" customHeight="1">
      <c r="C17" s="61" t="s">
        <v>30</v>
      </c>
      <c r="D17" s="60" t="s">
        <v>31</v>
      </c>
      <c r="E17" s="55">
        <v>3565460</v>
      </c>
      <c r="F17" s="55">
        <v>0</v>
      </c>
      <c r="G17" s="55">
        <v>3670500</v>
      </c>
      <c r="H17" s="55">
        <v>0</v>
      </c>
      <c r="I17" s="55">
        <v>4590900</v>
      </c>
      <c r="J17" s="55">
        <v>0</v>
      </c>
      <c r="K17" s="55">
        <v>4820600</v>
      </c>
      <c r="L17" s="55">
        <v>0</v>
      </c>
      <c r="M17" s="55">
        <v>5062000</v>
      </c>
      <c r="N17" s="56">
        <v>0</v>
      </c>
      <c r="O17" s="57"/>
      <c r="P17" s="58"/>
    </row>
    <row r="18" thickBot="1" ht="16">
      <c r="C18" s="62" t="s">
        <v>32</v>
      </c>
      <c r="D18" s="63" t="s">
        <v>33</v>
      </c>
      <c r="E18" s="55">
        <v>0</v>
      </c>
      <c r="F18" s="55">
        <v>0</v>
      </c>
      <c r="G18" s="55">
        <v>0</v>
      </c>
      <c r="H18" s="55">
        <v>0</v>
      </c>
      <c r="I18" s="55">
        <v>0</v>
      </c>
      <c r="J18" s="55">
        <v>0</v>
      </c>
      <c r="K18" s="55">
        <v>0</v>
      </c>
      <c r="L18" s="55">
        <v>0</v>
      </c>
      <c r="M18" s="55">
        <v>0</v>
      </c>
      <c r="N18" s="56">
        <v>0</v>
      </c>
      <c r="O18" s="57"/>
      <c r="P18" s="58"/>
    </row>
    <row r="19" thickBot="1" ht="16">
      <c r="C19" s="49" t="s">
        <v>34</v>
      </c>
      <c r="D19" s="50" t="s">
        <v>35</v>
      </c>
      <c r="E19" s="51">
        <f>E20+E21+E22+E23+E24+E25+E26+E27+E28+E29+E30</f>
        <v>18830000</v>
      </c>
      <c r="F19" s="51">
        <f t="shared" ref="F19:N19" si="3">F20+F21+F22+F23+F24+F25+F26+F27+F28+F29</f>
        <v>0</v>
      </c>
      <c r="G19" s="51">
        <f>G20+G21+G22+G23+G24+G25+G26+G27+G28+G29+G31</f>
        <v>18290820</v>
      </c>
      <c r="H19" s="51">
        <f t="shared" si="3"/>
        <v>0</v>
      </c>
      <c r="I19" s="51">
        <f t="shared" si="3"/>
        <v>4096300</v>
      </c>
      <c r="J19" s="51">
        <f t="shared" si="3"/>
        <v>0</v>
      </c>
      <c r="K19" s="51">
        <f t="shared" si="3"/>
        <v>4301000</v>
      </c>
      <c r="L19" s="51">
        <f t="shared" si="3"/>
        <v>0</v>
      </c>
      <c r="M19" s="51">
        <f t="shared" si="3"/>
        <v>4301000</v>
      </c>
      <c r="N19" s="52">
        <f t="shared" si="3"/>
        <v>0</v>
      </c>
      <c r="O19" s="47"/>
      <c r="P19" s="48"/>
    </row>
    <row r="20" ht="255" customHeight="1">
      <c r="C20" s="64" t="s">
        <v>36</v>
      </c>
      <c r="D20" s="54" t="s">
        <v>37</v>
      </c>
      <c r="E20" s="65">
        <v>5000000</v>
      </c>
      <c r="F20" s="65">
        <v>0</v>
      </c>
      <c r="G20" s="65">
        <v>0</v>
      </c>
      <c r="H20" s="66">
        <v>0</v>
      </c>
      <c r="I20" s="66">
        <v>800000</v>
      </c>
      <c r="J20" s="66">
        <v>0</v>
      </c>
      <c r="K20" s="66">
        <v>840000</v>
      </c>
      <c r="L20" s="66">
        <v>0</v>
      </c>
      <c r="M20" s="66">
        <v>840000</v>
      </c>
      <c r="N20" s="67">
        <v>0</v>
      </c>
      <c r="O20" s="68"/>
      <c r="P20" s="69"/>
    </row>
    <row r="21" ht="56">
      <c r="C21" s="59" t="s">
        <v>38</v>
      </c>
      <c r="D21" s="60" t="s">
        <v>39</v>
      </c>
      <c r="E21" s="65">
        <v>600000</v>
      </c>
      <c r="F21" s="65">
        <v>0</v>
      </c>
      <c r="G21" s="70">
        <v>450000</v>
      </c>
      <c r="H21" s="66">
        <v>0</v>
      </c>
      <c r="I21" s="71">
        <v>500000</v>
      </c>
      <c r="J21" s="66">
        <v>0</v>
      </c>
      <c r="K21" s="71">
        <v>525000</v>
      </c>
      <c r="L21" s="71">
        <v>0</v>
      </c>
      <c r="M21" s="71">
        <v>525000</v>
      </c>
      <c r="N21" s="67">
        <v>0</v>
      </c>
      <c r="O21" s="68"/>
      <c r="P21" s="69"/>
    </row>
    <row r="22" ht="45.75" customHeight="1">
      <c r="C22" s="59" t="s">
        <v>40</v>
      </c>
      <c r="D22" s="60" t="s">
        <v>41</v>
      </c>
      <c r="E22" s="65">
        <v>180000</v>
      </c>
      <c r="F22" s="65">
        <v>0</v>
      </c>
      <c r="G22" s="70">
        <v>100000</v>
      </c>
      <c r="H22" s="66">
        <v>0</v>
      </c>
      <c r="I22" s="71">
        <v>80000</v>
      </c>
      <c r="J22" s="66">
        <v>0</v>
      </c>
      <c r="K22" s="71">
        <v>84000</v>
      </c>
      <c r="L22" s="71">
        <v>0</v>
      </c>
      <c r="M22" s="71">
        <v>84000</v>
      </c>
      <c r="N22" s="67">
        <v>0</v>
      </c>
      <c r="O22" s="68"/>
      <c r="P22" s="69"/>
    </row>
    <row r="23" ht="57" customHeight="1">
      <c r="C23" s="59" t="s">
        <v>42</v>
      </c>
      <c r="D23" s="60" t="s">
        <v>43</v>
      </c>
      <c r="E23" s="65">
        <v>700000</v>
      </c>
      <c r="F23" s="65">
        <v>0</v>
      </c>
      <c r="G23" s="70">
        <v>1000000</v>
      </c>
      <c r="H23" s="66">
        <v>0</v>
      </c>
      <c r="I23" s="71">
        <v>400000</v>
      </c>
      <c r="J23" s="66">
        <v>0</v>
      </c>
      <c r="K23" s="71">
        <v>420000</v>
      </c>
      <c r="L23" s="71">
        <v>0</v>
      </c>
      <c r="M23" s="71">
        <v>420000</v>
      </c>
      <c r="N23" s="67">
        <v>0</v>
      </c>
      <c r="O23" s="68"/>
      <c r="P23" s="69"/>
    </row>
    <row r="24" ht="42">
      <c r="C24" s="59" t="s">
        <v>44</v>
      </c>
      <c r="D24" s="60" t="s">
        <v>45</v>
      </c>
      <c r="E24" s="65">
        <v>5600000</v>
      </c>
      <c r="F24" s="65">
        <v>0</v>
      </c>
      <c r="G24" s="70">
        <v>7900000</v>
      </c>
      <c r="H24" s="66">
        <v>0</v>
      </c>
      <c r="I24" s="71">
        <v>1216300</v>
      </c>
      <c r="J24" s="66">
        <v>0</v>
      </c>
      <c r="K24" s="71">
        <v>1277000</v>
      </c>
      <c r="L24" s="71">
        <v>0</v>
      </c>
      <c r="M24" s="71">
        <v>1277000</v>
      </c>
      <c r="N24" s="67">
        <v>0</v>
      </c>
      <c r="O24" s="68"/>
      <c r="P24" s="69"/>
    </row>
    <row r="25" ht="27.75" customHeight="1">
      <c r="C25" s="59" t="s">
        <v>46</v>
      </c>
      <c r="D25" s="60" t="s">
        <v>47</v>
      </c>
      <c r="E25" s="65">
        <v>300000</v>
      </c>
      <c r="F25" s="65">
        <v>0</v>
      </c>
      <c r="G25" s="70">
        <v>200000</v>
      </c>
      <c r="H25" s="66">
        <v>0</v>
      </c>
      <c r="I25" s="71">
        <v>120000</v>
      </c>
      <c r="J25" s="66">
        <v>0</v>
      </c>
      <c r="K25" s="71">
        <v>126000</v>
      </c>
      <c r="L25" s="71">
        <v>0</v>
      </c>
      <c r="M25" s="71">
        <v>126000</v>
      </c>
      <c r="N25" s="67">
        <v>0</v>
      </c>
      <c r="O25" s="68"/>
      <c r="P25" s="69"/>
    </row>
    <row r="26" ht="94.5" customHeight="1">
      <c r="C26" s="59" t="s">
        <v>48</v>
      </c>
      <c r="D26" s="60" t="s">
        <v>49</v>
      </c>
      <c r="E26" s="65">
        <v>2600000</v>
      </c>
      <c r="F26" s="65">
        <v>0</v>
      </c>
      <c r="G26" s="70">
        <v>2340820</v>
      </c>
      <c r="H26" s="66">
        <v>0</v>
      </c>
      <c r="I26" s="71">
        <v>680000</v>
      </c>
      <c r="J26" s="66">
        <v>0</v>
      </c>
      <c r="K26" s="71">
        <v>714000</v>
      </c>
      <c r="L26" s="71">
        <v>0</v>
      </c>
      <c r="M26" s="71">
        <v>714000</v>
      </c>
      <c r="N26" s="67">
        <v>0</v>
      </c>
      <c r="O26" s="68"/>
      <c r="P26" s="69"/>
    </row>
    <row r="27" ht="42">
      <c r="C27" s="59" t="s">
        <v>50</v>
      </c>
      <c r="D27" s="60" t="s">
        <v>51</v>
      </c>
      <c r="E27" s="65">
        <v>50000</v>
      </c>
      <c r="F27" s="65">
        <v>0</v>
      </c>
      <c r="G27" s="70">
        <v>200000</v>
      </c>
      <c r="H27" s="66">
        <v>0</v>
      </c>
      <c r="I27" s="71">
        <v>0</v>
      </c>
      <c r="J27" s="66">
        <v>0</v>
      </c>
      <c r="K27" s="71">
        <v>0</v>
      </c>
      <c r="L27" s="71">
        <v>0</v>
      </c>
      <c r="M27" s="71">
        <v>0</v>
      </c>
      <c r="N27" s="67">
        <v>0</v>
      </c>
      <c r="O27" s="68"/>
      <c r="P27" s="69"/>
    </row>
    <row r="28" ht="28">
      <c r="C28" s="59" t="s">
        <v>52</v>
      </c>
      <c r="D28" s="60" t="s">
        <v>53</v>
      </c>
      <c r="E28" s="65">
        <v>500000</v>
      </c>
      <c r="F28" s="65">
        <v>0</v>
      </c>
      <c r="G28" s="70">
        <v>300000</v>
      </c>
      <c r="H28" s="66">
        <v>0</v>
      </c>
      <c r="I28" s="71">
        <v>300000</v>
      </c>
      <c r="J28" s="66">
        <v>0</v>
      </c>
      <c r="K28" s="71">
        <v>315000</v>
      </c>
      <c r="L28" s="71">
        <v>0</v>
      </c>
      <c r="M28" s="71">
        <v>315000</v>
      </c>
      <c r="N28" s="67">
        <v>0</v>
      </c>
      <c r="O28" s="68"/>
      <c r="P28" s="69"/>
    </row>
    <row r="29" ht="32.25" customHeight="1">
      <c r="C29" s="62" t="s">
        <v>54</v>
      </c>
      <c r="D29" s="63" t="s">
        <v>55</v>
      </c>
      <c r="E29" s="72">
        <v>2300000</v>
      </c>
      <c r="F29" s="72">
        <v>0</v>
      </c>
      <c r="G29" s="70">
        <v>3000000</v>
      </c>
      <c r="H29" s="71">
        <v>0</v>
      </c>
      <c r="I29" s="73">
        <v>0</v>
      </c>
      <c r="J29" s="74">
        <v>0</v>
      </c>
      <c r="K29" s="73">
        <v>0</v>
      </c>
      <c r="L29" s="73">
        <v>0</v>
      </c>
      <c r="M29" s="73">
        <v>0</v>
      </c>
      <c r="N29" s="75">
        <v>0</v>
      </c>
      <c r="O29" s="68"/>
      <c r="P29" s="69"/>
    </row>
    <row r="30" ht="32.25" customHeight="1">
      <c r="C30" s="76" t="s">
        <v>56</v>
      </c>
      <c r="D30" s="60" t="s">
        <v>57</v>
      </c>
      <c r="E30" s="70">
        <v>1000000</v>
      </c>
      <c r="F30" s="70"/>
      <c r="G30" s="70">
        <v>0</v>
      </c>
      <c r="H30" s="71"/>
      <c r="I30" s="71"/>
      <c r="J30" s="71"/>
      <c r="K30" s="71"/>
      <c r="L30" s="71"/>
      <c r="M30" s="71"/>
      <c r="N30" s="71"/>
      <c r="O30" s="68"/>
      <c r="P30" s="69"/>
    </row>
    <row r="31" ht="134.25" customHeight="1">
      <c r="C31" s="76" t="s">
        <v>58</v>
      </c>
      <c r="D31" s="60" t="s">
        <v>59</v>
      </c>
      <c r="E31" s="70">
        <v>0</v>
      </c>
      <c r="F31" s="70"/>
      <c r="G31" s="70">
        <v>2800000</v>
      </c>
      <c r="H31" s="71"/>
      <c r="I31" s="71"/>
      <c r="J31" s="71"/>
      <c r="K31" s="71"/>
      <c r="L31" s="71"/>
      <c r="M31" s="71"/>
      <c r="N31" s="71"/>
      <c r="O31" s="68"/>
      <c r="P31" s="69"/>
    </row>
    <row r="32" thickBot="1" ht="18" customHeight="1">
      <c r="C32" s="77" t="s">
        <v>60</v>
      </c>
      <c r="D32" s="78" t="s">
        <v>61</v>
      </c>
      <c r="E32" s="79">
        <f>E33+E34+E35</f>
        <v>0</v>
      </c>
      <c r="F32" s="79">
        <f t="shared" ref="F32:N32" si="4">F33+F34+F35</f>
        <v>0</v>
      </c>
      <c r="G32" s="79">
        <f t="shared" si="4"/>
        <v>0</v>
      </c>
      <c r="H32" s="79">
        <f t="shared" si="4"/>
        <v>0</v>
      </c>
      <c r="I32" s="79">
        <f t="shared" si="4"/>
        <v>0</v>
      </c>
      <c r="J32" s="79">
        <f t="shared" si="4"/>
        <v>1000000</v>
      </c>
      <c r="K32" s="79">
        <f t="shared" si="4"/>
        <v>0</v>
      </c>
      <c r="L32" s="79">
        <f t="shared" si="4"/>
        <v>3150000</v>
      </c>
      <c r="M32" s="79">
        <f t="shared" si="4"/>
        <v>0</v>
      </c>
      <c r="N32" s="79">
        <f t="shared" si="4"/>
        <v>3150000</v>
      </c>
      <c r="O32" s="80"/>
      <c r="P32" s="81"/>
      <c r="Q32" s="82"/>
    </row>
    <row r="33">
      <c r="C33" s="64" t="s">
        <v>62</v>
      </c>
      <c r="D33" s="54" t="s">
        <v>63</v>
      </c>
      <c r="E33" s="65">
        <v>0</v>
      </c>
      <c r="F33" s="65">
        <v>0</v>
      </c>
      <c r="G33" s="65">
        <v>0</v>
      </c>
      <c r="H33" s="66">
        <v>0</v>
      </c>
      <c r="I33" s="66">
        <v>0</v>
      </c>
      <c r="J33" s="66">
        <v>0</v>
      </c>
      <c r="K33" s="66">
        <v>0</v>
      </c>
      <c r="L33" s="66">
        <v>2100000</v>
      </c>
      <c r="M33" s="66">
        <v>0</v>
      </c>
      <c r="N33" s="67">
        <v>2100000</v>
      </c>
      <c r="O33" s="68"/>
      <c r="P33" s="69"/>
    </row>
    <row r="34">
      <c r="C34" s="83" t="s">
        <v>64</v>
      </c>
      <c r="D34" s="84" t="s">
        <v>65</v>
      </c>
      <c r="E34" s="72">
        <v>0</v>
      </c>
      <c r="F34" s="72">
        <v>0</v>
      </c>
      <c r="G34" s="72">
        <v>0</v>
      </c>
      <c r="H34" s="74">
        <v>0</v>
      </c>
      <c r="I34" s="74">
        <v>0</v>
      </c>
      <c r="J34" s="74">
        <v>0</v>
      </c>
      <c r="K34" s="74">
        <v>0</v>
      </c>
      <c r="L34" s="74">
        <v>0</v>
      </c>
      <c r="M34" s="74">
        <v>0</v>
      </c>
      <c r="N34" s="75">
        <v>0</v>
      </c>
      <c r="O34" s="68"/>
      <c r="P34" s="69"/>
    </row>
    <row r="35" thickBot="1" ht="16">
      <c r="C35" s="62" t="s">
        <v>66</v>
      </c>
      <c r="D35" s="63" t="s">
        <v>67</v>
      </c>
      <c r="E35" s="85">
        <v>0</v>
      </c>
      <c r="F35" s="85">
        <v>0</v>
      </c>
      <c r="G35" s="85">
        <v>0</v>
      </c>
      <c r="H35" s="73"/>
      <c r="I35" s="73">
        <v>0</v>
      </c>
      <c r="J35" s="73">
        <v>1000000</v>
      </c>
      <c r="K35" s="73">
        <v>0</v>
      </c>
      <c r="L35" s="73">
        <v>1050000</v>
      </c>
      <c r="M35" s="73">
        <v>0</v>
      </c>
      <c r="N35" s="86">
        <v>1050000</v>
      </c>
      <c r="O35" s="68"/>
      <c r="P35" s="69"/>
    </row>
    <row r="36" thickBot="1" ht="35.25" customHeight="1">
      <c r="C36" s="38" t="s">
        <v>68</v>
      </c>
      <c r="D36" s="39"/>
      <c r="E36" s="39"/>
      <c r="F36" s="39"/>
      <c r="G36" s="39"/>
      <c r="H36" s="39"/>
      <c r="I36" s="39"/>
      <c r="J36" s="39"/>
      <c r="K36" s="39"/>
      <c r="L36" s="39"/>
      <c r="M36" s="39"/>
      <c r="N36" s="40"/>
      <c r="O36" s="41"/>
      <c r="P36" s="42"/>
    </row>
    <row r="37" thickBot="1" ht="16">
      <c r="C37" s="43" t="s">
        <v>69</v>
      </c>
      <c r="D37" s="87"/>
      <c r="E37" s="88">
        <f>E38+E46</f>
        <v>2500000</v>
      </c>
      <c r="F37" s="88">
        <f t="shared" ref="F37:N37" si="5">F38+F46</f>
        <v>0</v>
      </c>
      <c r="G37" s="88">
        <f t="shared" si="5"/>
        <v>2000000</v>
      </c>
      <c r="H37" s="88">
        <f t="shared" si="5"/>
        <v>3250000</v>
      </c>
      <c r="I37" s="88">
        <f t="shared" si="5"/>
        <v>3667300</v>
      </c>
      <c r="J37" s="88">
        <f t="shared" si="5"/>
        <v>1500000</v>
      </c>
      <c r="K37" s="88">
        <f t="shared" si="5"/>
        <v>3850700</v>
      </c>
      <c r="L37" s="88">
        <f t="shared" si="5"/>
        <v>1575000</v>
      </c>
      <c r="M37" s="88">
        <f t="shared" si="5"/>
        <v>4043200</v>
      </c>
      <c r="N37" s="89">
        <f t="shared" si="5"/>
        <v>1673800</v>
      </c>
      <c r="O37" s="90"/>
      <c r="P37" s="91"/>
    </row>
    <row r="38" thickBot="1" ht="16">
      <c r="C38" s="49" t="s">
        <v>70</v>
      </c>
      <c r="D38" s="50" t="s">
        <v>21</v>
      </c>
      <c r="E38" s="92">
        <f>E39+E40+E41+E42+E43+E44+E45</f>
        <v>2500000</v>
      </c>
      <c r="F38" s="92">
        <f t="shared" ref="F38:N38" si="6">F39+F40+F41+F42+F43+F44+F45</f>
        <v>0</v>
      </c>
      <c r="G38" s="92">
        <f t="shared" si="6"/>
        <v>2000000</v>
      </c>
      <c r="H38" s="92">
        <f t="shared" si="6"/>
        <v>0</v>
      </c>
      <c r="I38" s="92">
        <f t="shared" si="6"/>
        <v>3667300</v>
      </c>
      <c r="J38" s="92">
        <f t="shared" si="6"/>
        <v>0</v>
      </c>
      <c r="K38" s="92">
        <f t="shared" si="6"/>
        <v>3850700</v>
      </c>
      <c r="L38" s="92">
        <f t="shared" si="6"/>
        <v>0</v>
      </c>
      <c r="M38" s="92">
        <f t="shared" si="6"/>
        <v>4043200</v>
      </c>
      <c r="N38" s="93">
        <f t="shared" si="6"/>
        <v>0</v>
      </c>
      <c r="O38" s="90"/>
      <c r="P38" s="91"/>
    </row>
    <row r="39">
      <c r="C39" s="94" t="s">
        <v>71</v>
      </c>
      <c r="D39" s="84" t="s">
        <v>23</v>
      </c>
      <c r="E39" s="95">
        <v>729600</v>
      </c>
      <c r="F39" s="95"/>
      <c r="G39" s="96">
        <v>580400</v>
      </c>
      <c r="H39" s="97"/>
      <c r="I39" s="97">
        <v>1070000</v>
      </c>
      <c r="J39" s="97"/>
      <c r="K39" s="97">
        <v>1123500</v>
      </c>
      <c r="L39" s="97"/>
      <c r="M39" s="97">
        <v>1179700</v>
      </c>
      <c r="N39" s="98"/>
      <c r="O39" s="99"/>
      <c r="P39" s="100"/>
    </row>
    <row r="40" ht="48.75" customHeight="1">
      <c r="C40" s="101" t="s">
        <v>72</v>
      </c>
      <c r="D40" s="60" t="s">
        <v>25</v>
      </c>
      <c r="E40" s="102">
        <v>187200</v>
      </c>
      <c r="F40" s="103"/>
      <c r="G40" s="96">
        <v>0</v>
      </c>
      <c r="H40" s="104"/>
      <c r="I40" s="97">
        <v>274600</v>
      </c>
      <c r="J40" s="104"/>
      <c r="K40" s="104">
        <v>288300</v>
      </c>
      <c r="L40" s="104"/>
      <c r="M40" s="104">
        <v>302700</v>
      </c>
      <c r="N40" s="105"/>
      <c r="O40" s="99"/>
      <c r="P40" s="100"/>
    </row>
    <row r="41" ht="31.5" customHeight="1">
      <c r="C41" s="101" t="s">
        <v>73</v>
      </c>
      <c r="D41" s="60" t="s">
        <v>27</v>
      </c>
      <c r="E41" s="102">
        <v>212300</v>
      </c>
      <c r="F41" s="103"/>
      <c r="G41" s="96">
        <v>0</v>
      </c>
      <c r="H41" s="104"/>
      <c r="I41" s="97">
        <v>311300</v>
      </c>
      <c r="J41" s="104"/>
      <c r="K41" s="104">
        <v>326900</v>
      </c>
      <c r="L41" s="104"/>
      <c r="M41" s="104">
        <v>343200</v>
      </c>
      <c r="N41" s="105"/>
      <c r="O41" s="99"/>
      <c r="P41" s="100"/>
    </row>
    <row r="42" ht="91.5" customHeight="1">
      <c r="C42" s="101" t="s">
        <v>74</v>
      </c>
      <c r="D42" s="60" t="s">
        <v>29</v>
      </c>
      <c r="E42" s="102">
        <v>243800</v>
      </c>
      <c r="F42" s="103"/>
      <c r="G42" s="96">
        <v>99600</v>
      </c>
      <c r="H42" s="104"/>
      <c r="I42" s="97">
        <v>357400</v>
      </c>
      <c r="J42" s="104"/>
      <c r="K42" s="104">
        <v>375300</v>
      </c>
      <c r="L42" s="104"/>
      <c r="M42" s="104">
        <v>394100</v>
      </c>
      <c r="N42" s="105"/>
      <c r="O42" s="99"/>
      <c r="P42" s="100"/>
    </row>
    <row r="43" ht="18.75" customHeight="1">
      <c r="C43" s="101" t="s">
        <v>75</v>
      </c>
      <c r="D43" s="60" t="s">
        <v>31</v>
      </c>
      <c r="E43" s="103">
        <v>1127100</v>
      </c>
      <c r="F43" s="103"/>
      <c r="G43" s="96">
        <v>1320000</v>
      </c>
      <c r="H43" s="104"/>
      <c r="I43" s="97">
        <v>1654000</v>
      </c>
      <c r="J43" s="104"/>
      <c r="K43" s="104">
        <v>1736700</v>
      </c>
      <c r="L43" s="104"/>
      <c r="M43" s="104">
        <v>1823500</v>
      </c>
      <c r="N43" s="105"/>
      <c r="O43" s="99"/>
      <c r="P43" s="100"/>
    </row>
    <row r="44">
      <c r="C44" s="101" t="s">
        <v>76</v>
      </c>
      <c r="D44" s="60" t="s">
        <v>33</v>
      </c>
      <c r="E44" s="103"/>
      <c r="F44" s="103"/>
      <c r="G44" s="102"/>
      <c r="H44" s="104"/>
      <c r="I44" s="104"/>
      <c r="J44" s="104"/>
      <c r="K44" s="104"/>
      <c r="L44" s="104"/>
      <c r="M44" s="104"/>
      <c r="N44" s="105"/>
      <c r="O44" s="99"/>
      <c r="P44" s="100"/>
    </row>
    <row r="45" thickBot="1" ht="16">
      <c r="C45" s="101" t="s">
        <v>77</v>
      </c>
      <c r="D45" s="106" t="s">
        <v>78</v>
      </c>
      <c r="E45" s="107"/>
      <c r="F45" s="107"/>
      <c r="G45" s="107"/>
      <c r="H45" s="108"/>
      <c r="I45" s="108"/>
      <c r="J45" s="108"/>
      <c r="K45" s="108"/>
      <c r="L45" s="108"/>
      <c r="M45" s="108"/>
      <c r="N45" s="109"/>
      <c r="O45" s="99"/>
      <c r="P45" s="100"/>
    </row>
    <row r="46" thickBot="1" ht="16">
      <c r="C46" s="49" t="s">
        <v>79</v>
      </c>
      <c r="D46" s="50" t="s">
        <v>61</v>
      </c>
      <c r="E46" s="110">
        <f>E47+E48</f>
        <v>0</v>
      </c>
      <c r="F46" s="110">
        <f t="shared" ref="F46:N46" si="7">F47+F48</f>
        <v>0</v>
      </c>
      <c r="G46" s="110">
        <f t="shared" si="7"/>
        <v>0</v>
      </c>
      <c r="H46" s="110">
        <f t="shared" si="7"/>
        <v>3250000</v>
      </c>
      <c r="I46" s="110">
        <f t="shared" si="7"/>
        <v>0</v>
      </c>
      <c r="J46" s="110">
        <f t="shared" si="7"/>
        <v>1500000</v>
      </c>
      <c r="K46" s="110">
        <f t="shared" si="7"/>
        <v>0</v>
      </c>
      <c r="L46" s="110">
        <f t="shared" si="7"/>
        <v>1575000</v>
      </c>
      <c r="M46" s="110">
        <f t="shared" si="7"/>
        <v>0</v>
      </c>
      <c r="N46" s="111">
        <f t="shared" si="7"/>
        <v>1673800</v>
      </c>
      <c r="O46" s="112"/>
      <c r="P46" s="113"/>
    </row>
    <row r="47" ht="42">
      <c r="C47" s="64" t="s">
        <v>80</v>
      </c>
      <c r="D47" s="114" t="s">
        <v>81</v>
      </c>
      <c r="E47" s="96"/>
      <c r="F47" s="96">
        <v>0</v>
      </c>
      <c r="G47" s="96"/>
      <c r="H47" s="97">
        <v>2000000</v>
      </c>
      <c r="I47" s="97"/>
      <c r="J47" s="97">
        <v>1500000</v>
      </c>
      <c r="K47" s="97"/>
      <c r="L47" s="97">
        <v>1575000</v>
      </c>
      <c r="M47" s="97"/>
      <c r="N47" s="98">
        <v>1673800</v>
      </c>
      <c r="O47" s="99"/>
      <c r="P47" s="100"/>
    </row>
    <row r="48" thickBot="1" ht="26.25" customHeight="1">
      <c r="C48" s="62" t="s">
        <v>82</v>
      </c>
      <c r="D48" s="106" t="s">
        <v>83</v>
      </c>
      <c r="E48" s="115"/>
      <c r="F48" s="115"/>
      <c r="G48" s="107"/>
      <c r="H48" s="108">
        <v>1250000</v>
      </c>
      <c r="I48" s="108"/>
      <c r="J48" s="108"/>
      <c r="K48" s="108"/>
      <c r="L48" s="108"/>
      <c r="M48" s="108"/>
      <c r="N48" s="109"/>
      <c r="O48" s="99"/>
      <c r="P48" s="100"/>
    </row>
    <row r="49" thickBot="1" ht="28.5" customHeight="1">
      <c r="C49" s="38" t="s">
        <v>84</v>
      </c>
      <c r="D49" s="39"/>
      <c r="E49" s="39"/>
      <c r="F49" s="39"/>
      <c r="G49" s="39"/>
      <c r="H49" s="39"/>
      <c r="I49" s="39"/>
      <c r="J49" s="39"/>
      <c r="K49" s="39"/>
      <c r="L49" s="39"/>
      <c r="M49" s="39"/>
      <c r="N49" s="40"/>
      <c r="O49" s="41"/>
      <c r="P49" s="42"/>
    </row>
    <row r="50" thickBot="1" ht="16">
      <c r="C50" s="43" t="s">
        <v>85</v>
      </c>
      <c r="D50" s="87"/>
      <c r="E50" s="88">
        <f>E51</f>
        <v>3000000</v>
      </c>
      <c r="F50" s="88">
        <f t="shared" ref="F50:N50" si="8">F51</f>
        <v>0</v>
      </c>
      <c r="G50" s="88">
        <f t="shared" si="8"/>
        <v>2000000</v>
      </c>
      <c r="H50" s="88">
        <f t="shared" si="8"/>
        <v>0</v>
      </c>
      <c r="I50" s="88">
        <f t="shared" si="8"/>
        <v>3500000</v>
      </c>
      <c r="J50" s="88">
        <f t="shared" si="8"/>
        <v>0</v>
      </c>
      <c r="K50" s="88">
        <f t="shared" si="8"/>
        <v>3675000</v>
      </c>
      <c r="L50" s="88">
        <f t="shared" si="8"/>
        <v>0</v>
      </c>
      <c r="M50" s="88">
        <f t="shared" si="8"/>
        <v>3859000</v>
      </c>
      <c r="N50" s="89">
        <f t="shared" si="8"/>
        <v>0</v>
      </c>
      <c r="O50" s="90"/>
      <c r="P50" s="91"/>
    </row>
    <row r="51" thickBot="1" ht="28.5" customHeight="1">
      <c r="C51" s="49" t="s">
        <v>86</v>
      </c>
      <c r="D51" s="50" t="s">
        <v>87</v>
      </c>
      <c r="E51" s="92">
        <f>E52+E53+E54+E55</f>
        <v>3000000</v>
      </c>
      <c r="F51" s="92">
        <f t="shared" ref="F51:N51" si="9">F52+F53+F54+F55</f>
        <v>0</v>
      </c>
      <c r="G51" s="92">
        <f t="shared" si="9"/>
        <v>2000000</v>
      </c>
      <c r="H51" s="92">
        <f t="shared" si="9"/>
        <v>0</v>
      </c>
      <c r="I51" s="92">
        <f t="shared" si="9"/>
        <v>3500000</v>
      </c>
      <c r="J51" s="92">
        <f t="shared" si="9"/>
        <v>0</v>
      </c>
      <c r="K51" s="92">
        <f t="shared" si="9"/>
        <v>3675000</v>
      </c>
      <c r="L51" s="92">
        <f t="shared" si="9"/>
        <v>0</v>
      </c>
      <c r="M51" s="92">
        <f t="shared" si="9"/>
        <v>3859000</v>
      </c>
      <c r="N51" s="93">
        <f t="shared" si="9"/>
        <v>0</v>
      </c>
      <c r="O51" s="90"/>
      <c r="P51" s="91"/>
    </row>
    <row r="52" ht="220.5" customHeight="1">
      <c r="C52" s="83" t="s">
        <v>88</v>
      </c>
      <c r="D52" s="114" t="s">
        <v>89</v>
      </c>
      <c r="E52" s="96">
        <v>102900</v>
      </c>
      <c r="F52" s="96"/>
      <c r="G52" s="96">
        <v>62000</v>
      </c>
      <c r="H52" s="97"/>
      <c r="I52" s="116">
        <v>116000</v>
      </c>
      <c r="J52" s="116"/>
      <c r="K52" s="116">
        <v>121800</v>
      </c>
      <c r="L52" s="116"/>
      <c r="M52" s="116">
        <v>128000</v>
      </c>
      <c r="N52" s="117"/>
      <c r="O52" s="99"/>
      <c r="P52" s="118"/>
    </row>
    <row r="53" ht="170.25" customHeight="1">
      <c r="C53" s="83" t="s">
        <v>90</v>
      </c>
      <c r="D53" s="119" t="s">
        <v>91</v>
      </c>
      <c r="E53" s="102">
        <v>475950</v>
      </c>
      <c r="F53" s="120"/>
      <c r="G53" s="102">
        <v>1080000</v>
      </c>
      <c r="H53" s="121"/>
      <c r="I53" s="121">
        <v>556300</v>
      </c>
      <c r="J53" s="121"/>
      <c r="K53" s="121">
        <v>584100</v>
      </c>
      <c r="L53" s="121"/>
      <c r="M53" s="121">
        <v>613300</v>
      </c>
      <c r="N53" s="122"/>
      <c r="O53" s="99"/>
      <c r="P53" s="118"/>
    </row>
    <row r="54" ht="350">
      <c r="C54" s="83" t="s">
        <v>92</v>
      </c>
      <c r="D54" s="119" t="s">
        <v>93</v>
      </c>
      <c r="E54" s="102">
        <v>855150</v>
      </c>
      <c r="F54" s="120"/>
      <c r="G54" s="102">
        <v>84000</v>
      </c>
      <c r="H54" s="121"/>
      <c r="I54" s="121">
        <v>1013300</v>
      </c>
      <c r="J54" s="121"/>
      <c r="K54" s="121">
        <v>1064000</v>
      </c>
      <c r="L54" s="121"/>
      <c r="M54" s="121">
        <v>1117200</v>
      </c>
      <c r="N54" s="122"/>
      <c r="O54" s="99"/>
      <c r="P54" s="118"/>
    </row>
    <row r="55" thickBot="1" ht="386.25" customHeight="1">
      <c r="C55" s="83" t="s">
        <v>94</v>
      </c>
      <c r="D55" s="106" t="s">
        <v>95</v>
      </c>
      <c r="E55" s="107">
        <v>1566000</v>
      </c>
      <c r="F55" s="123"/>
      <c r="G55" s="107">
        <v>774000</v>
      </c>
      <c r="H55" s="124"/>
      <c r="I55" s="124">
        <v>1814400</v>
      </c>
      <c r="J55" s="124"/>
      <c r="K55" s="124">
        <v>1905100</v>
      </c>
      <c r="L55" s="124"/>
      <c r="M55" s="124">
        <v>2000500</v>
      </c>
      <c r="N55" s="125"/>
      <c r="O55" s="99"/>
      <c r="P55" s="118"/>
    </row>
    <row r="56" thickBot="1" ht="14.25" customHeight="1">
      <c r="C56" s="126"/>
      <c r="D56" s="127"/>
      <c r="E56" s="128"/>
      <c r="F56" s="129"/>
      <c r="G56" s="129"/>
      <c r="H56" s="130"/>
      <c r="I56" s="130"/>
      <c r="J56" s="130"/>
      <c r="K56" s="130"/>
      <c r="L56" s="130"/>
      <c r="M56" s="130"/>
      <c r="N56" s="131"/>
      <c r="O56" s="132"/>
      <c r="P56" s="133"/>
    </row>
    <row r="57">
      <c r="D57" s="134"/>
      <c r="E57" s="135"/>
      <c r="F57" s="135"/>
      <c r="G57" s="135"/>
      <c r="O57" s="136"/>
    </row>
    <row r="58" ht="17.5">
      <c r="D58" s="137" t="s">
        <v>96</v>
      </c>
      <c r="E58" s="137"/>
      <c r="F58" s="137"/>
      <c r="G58" s="137"/>
      <c r="H58" s="137"/>
      <c r="I58" s="137"/>
      <c r="J58" s="137"/>
      <c r="K58" s="137"/>
      <c r="L58" s="137"/>
      <c r="M58" s="137"/>
      <c r="N58" s="137"/>
      <c r="O58" s="138"/>
      <c r="P58" s="137"/>
    </row>
    <row r="59">
      <c r="D59" s="135"/>
      <c r="E59" s="135"/>
      <c r="F59" s="135"/>
      <c r="G59" s="135"/>
      <c r="O59" s="136"/>
    </row>
    <row r="60">
      <c r="D60" s="135"/>
      <c r="E60" s="135"/>
      <c r="F60" s="135"/>
      <c r="G60" s="135"/>
      <c r="O60" s="136"/>
    </row>
  </sheetData>
  <mergeCells count="21">
    <mergeCell ref="D58:N58"/>
    <mergeCell ref="J4:N4"/>
    <mergeCell ref="C9:D9"/>
    <mergeCell ref="D6:D8"/>
    <mergeCell ref="C6:C8"/>
    <mergeCell ref="C37:D37"/>
    <mergeCell ref="C50:D50"/>
    <mergeCell ref="C11:D11"/>
    <mergeCell ref="C36:N36"/>
    <mergeCell ref="C10:N10"/>
    <mergeCell ref="C49:N49"/>
    <mergeCell ref="D1:N1"/>
    <mergeCell ref="D2:N2"/>
    <mergeCell ref="E6:N6"/>
    <mergeCell ref="E7:F7"/>
    <mergeCell ref="G7:H7"/>
    <mergeCell ref="I7:J7"/>
    <mergeCell ref="K7:L7"/>
    <mergeCell ref="M7:N7"/>
    <mergeCell ref="D5:N5"/>
    <mergeCell ref="J3:N3"/>
  </mergeCells>
  <pageMargins left="0.7875" right="0.7875" top="1.18125" bottom="0.7875" header="0.3152778" footer="0.3152778"/>
  <pageSetup r:id="rId1" paperSize="9" orientation="landscape" useFirstPageNumber="1" scale="61" fitToHeight="6"/>
  <headerFooter>
    <oddFooter>&amp;R&amp;P</oddFooter>
  </headerFooter>
  <rowBreaks count="2" manualBreakCount="2">
    <brk id="23" man="1" max="13"/>
    <brk id="48" man="1" max="13"/>
  </rowBreaks>
</worksheet>
</file>

<file path=docProps/app.xml><?xml version="1.0" encoding="utf-8"?>
<Properties xmlns="http://schemas.openxmlformats.org/officeDocument/2006/extended-properties">
  <Application>DevExpress Office File API/21.1.3.0</Application>
  <AppVersion>21.1</AppVersion>
</Properties>
</file>

<file path=docProps/core.xml><?xml version="1.0" encoding="utf-8"?>
<cp:coreProperties xmlns:dc="http://purl.org/dc/elements/1.1/" xmlns:dcterms="http://purl.org/dc/terms/" xmlns:xsi="http://www.w3.org/2001/XMLSchema-instance" xmlns:cp="http://schemas.openxmlformats.org/package/2006/metadata/core-properties">
  <dc:creator>USER</dc:creator>
  <cp:lastModifiedBy>ASKOD</cp:lastModifiedBy>
  <cp:lastPrinted>2023-06-14T07:59:54Z</cp:lastPrinted>
  <dcterms:created xsi:type="dcterms:W3CDTF">2021-11-22T09:44:53Z</dcterms:created>
  <dcterms:modified xsi:type="dcterms:W3CDTF">2023-06-15T08:33:36Z</dcterms:modified>
</cp:coreProperties>
</file>