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E34" i="15"/>
  <c r="D10" l="1"/>
  <c r="D11"/>
  <c r="D12"/>
  <c r="D13"/>
  <c r="D14"/>
  <c r="D15"/>
  <c r="D16"/>
  <c r="D17"/>
  <c r="D9"/>
  <c r="F8"/>
  <c r="D46"/>
  <c r="D37"/>
  <c r="D36"/>
  <c r="F42" l="1"/>
  <c r="D42" s="1"/>
  <c r="F46"/>
  <c r="E46"/>
  <c r="E38"/>
  <c r="D51"/>
  <c r="D50"/>
  <c r="D49"/>
  <c r="D48"/>
  <c r="D47"/>
  <c r="D45"/>
  <c r="D44"/>
  <c r="D43"/>
  <c r="D41"/>
  <c r="D40"/>
  <c r="D39"/>
  <c r="F18"/>
  <c r="E18"/>
  <c r="D35"/>
  <c r="D34"/>
  <c r="D33"/>
  <c r="D32"/>
  <c r="D31"/>
  <c r="D30"/>
  <c r="D29"/>
  <c r="D28"/>
  <c r="D27"/>
  <c r="D26"/>
  <c r="D25"/>
  <c r="D24"/>
  <c r="D23"/>
  <c r="D22"/>
  <c r="D21"/>
  <c r="D19"/>
  <c r="D20"/>
  <c r="E8"/>
  <c r="D8" s="1"/>
  <c r="E7" l="1"/>
  <c r="F38"/>
  <c r="D18"/>
  <c r="D38" l="1"/>
  <c r="F7"/>
  <c r="D7" s="1"/>
</calcChain>
</file>

<file path=xl/sharedStrings.xml><?xml version="1.0" encoding="utf-8"?>
<sst xmlns="http://schemas.openxmlformats.org/spreadsheetml/2006/main" count="99" uniqueCount="99">
  <si>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</si>
  <si>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</si>
  <si>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</si>
  <si>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</si>
  <si>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</si>
  <si>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</si>
  <si>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</si>
  <si>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</si>
  <si>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</si>
  <si>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</si>
  <si>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</si>
  <si>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</si>
  <si>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</si>
  <si>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</si>
  <si>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</si>
  <si>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</si>
  <si>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</si>
  <si>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</si>
  <si>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</si>
  <si>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</si>
  <si>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</si>
  <si>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</si>
  <si>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</si>
  <si>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</si>
  <si>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</si>
  <si>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</si>
  <si>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</si>
  <si>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</si>
  <si>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</si>
  <si>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</si>
  <si>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</si>
  <si>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</si>
  <si>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</si>
  <si>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</si>
  <si>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</si>
  <si>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</si>
  <si>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</si>
  <si>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</si>
  <si>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</si>
  <si>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</si>
  <si>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</si>
  <si>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</si>
  <si>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</si>
  <si>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</si>
  <si>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</si>
  <si>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</si>
  <si>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</si>
  <si>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</si>
  <si>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</si>
  <si>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</si>
  <si>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</si>
  <si>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</si>
  <si>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</si>
  <si>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</si>
  <si>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</si>
  <si>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</si>
  <si>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</si>
  <si>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</si>
  <si>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</si>
  <si>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</si>
  <si>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</si>
  <si>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</si>
  <si>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</si>
  <si>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</si>
  <si>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</si>
  <si>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</si>
  <si>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</si>
  <si>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</si>
  <si>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</si>
  <si>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</si>
  <si>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</si>
  <si>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</si>
  <si>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</si>
  <si>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</si>
  <si>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</si>
  <si>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</si>
  <si>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</si>
  <si>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</si>
  <si>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</si>
  <si>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</si>
  <si>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</si>
  <si>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</si>
  <si>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</si>
  <si>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</si>
  <si>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</si>
  <si>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</si>
  <si>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</si>
  <si>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</si>
  <si>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</si>
  <si>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</si>
  <si>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</si>
  <si>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</si>
  <si>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</si>
  <si>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</si>
  <si>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будівельного майданчика недобудованого багаторвактирного  житлового будинку по вул. Петлюри Симона,21-а  в м.Бровари Київської обл.</t>
  </si>
  <si>
    <t>Охорона  будівельного майданчика небудованого футбольного стадіону в парку "Перемога" в м.Бровари Київської області</t>
  </si>
  <si>
    <t>Секретар міської ради</t>
  </si>
  <si>
    <t>П.І.Бабич</t>
  </si>
  <si>
    <t xml:space="preserve">від 04.07.2019 № 1498-58-07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</si>
</sst>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26" xfId="0" applyNumberFormat="1" applyFont="1" applyBorder="1" applyAlignment="1">
      <alignment wrapText="1"/>
    </xf>
    <xf numFmtId="2" fontId="1" fillId="0" borderId="27" xfId="0" applyNumberFormat="1" applyFont="1" applyBorder="1" applyAlignment="1">
      <alignment wrapText="1"/>
    </xf>
    <xf numFmtId="2" fontId="1" fillId="0" borderId="28" xfId="0" applyNumberFormat="1" applyFont="1" applyBorder="1" applyAlignment="1">
      <alignment wrapText="1"/>
    </xf>
    <xf numFmtId="2" fontId="1" fillId="0" borderId="29" xfId="0" applyNumberFormat="1" applyFont="1" applyBorder="1" applyAlignment="1">
      <alignment wrapText="1"/>
    </xf>
    <xf numFmtId="2" fontId="1" fillId="0" borderId="30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wrapText="1"/>
    </xf>
    <xf numFmtId="2" fontId="2" fillId="0" borderId="12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D4" sqref="D4:F4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2" t="s">
        <v>90</v>
      </c>
      <c r="E3" s="42"/>
      <c r="F3" s="42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2" t="s">
        <v>98</v>
      </c>
      <c r="E4" s="42"/>
      <c r="F4" s="42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13"/>
      <c r="C6" s="17" t="s">
        <v>35</v>
      </c>
      <c r="D6" s="10" t="s">
        <v>75</v>
      </c>
      <c r="E6" s="11" t="s">
        <v>73</v>
      </c>
      <c r="F6" s="12" t="s">
        <v>74</v>
      </c>
      <c r="G6" s="2"/>
      <c r="H6" s="2"/>
      <c r="I6" s="2"/>
      <c r="J6" s="2"/>
      <c r="K6" s="2"/>
    </row>
    <row r="7" spans="2:11" s="3" customFormat="1" ht="15.75" thickBot="1">
      <c r="B7" s="14" t="s">
        <v>91</v>
      </c>
      <c r="C7" s="18" t="s">
        <v>36</v>
      </c>
      <c r="D7" s="33">
        <f>E7+F7</f>
        <v>251355.64</v>
      </c>
      <c r="E7" s="8">
        <f>E8+E18+E38+E46</f>
        <v>72892.2</v>
      </c>
      <c r="F7" s="9">
        <f>F8+F18+F38+F46</f>
        <v>178463.44</v>
      </c>
      <c r="G7" s="2"/>
      <c r="H7" s="2"/>
      <c r="I7" s="2"/>
      <c r="J7" s="2"/>
      <c r="K7" s="2"/>
    </row>
    <row r="8" spans="2:11" s="3" customFormat="1" ht="15.75" thickBot="1">
      <c r="B8" s="28" t="s">
        <v>37</v>
      </c>
      <c r="C8" s="29" t="s">
        <v>0</v>
      </c>
      <c r="D8" s="30">
        <f>E8+F8</f>
        <v>22662</v>
      </c>
      <c r="E8" s="31">
        <f>E9+E10+E11+E12+E13+E14+E15+E16+E17</f>
        <v>480</v>
      </c>
      <c r="F8" s="31">
        <f>F9+F10+F11+F12+F13+F14+F15+F16+F17</f>
        <v>22182</v>
      </c>
      <c r="G8" s="2"/>
      <c r="H8" s="2"/>
      <c r="I8" s="2"/>
      <c r="J8" s="2"/>
      <c r="K8" s="2"/>
    </row>
    <row r="9" spans="2:11" s="3" customFormat="1">
      <c r="B9" s="23" t="s">
        <v>38</v>
      </c>
      <c r="C9" s="24" t="s">
        <v>17</v>
      </c>
      <c r="D9" s="25">
        <f>E9+F9</f>
        <v>7746</v>
      </c>
      <c r="E9" s="26"/>
      <c r="F9" s="27">
        <v>7746</v>
      </c>
      <c r="G9" s="2"/>
      <c r="H9" s="2"/>
      <c r="I9" s="2"/>
      <c r="J9" s="2"/>
      <c r="K9" s="2"/>
    </row>
    <row r="10" spans="2:11" s="3" customFormat="1">
      <c r="B10" s="15" t="s">
        <v>39</v>
      </c>
      <c r="C10" s="19" t="s">
        <v>18</v>
      </c>
      <c r="D10" s="25">
        <f t="shared" ref="D10:D17" si="0">E10+F10</f>
        <v>3688</v>
      </c>
      <c r="E10" s="4"/>
      <c r="F10" s="5">
        <v>3688</v>
      </c>
      <c r="G10" s="2"/>
      <c r="H10" s="2"/>
      <c r="I10" s="2"/>
      <c r="J10" s="2"/>
      <c r="K10" s="2"/>
    </row>
    <row r="11" spans="2:11" s="3" customFormat="1">
      <c r="B11" s="15" t="s">
        <v>40</v>
      </c>
      <c r="C11" s="19" t="s">
        <v>41</v>
      </c>
      <c r="D11" s="25">
        <f t="shared" si="0"/>
        <v>2226</v>
      </c>
      <c r="E11" s="4"/>
      <c r="F11" s="5">
        <v>2226</v>
      </c>
      <c r="G11" s="2"/>
      <c r="H11" s="2"/>
      <c r="I11" s="2"/>
      <c r="J11" s="2"/>
      <c r="K11" s="2"/>
    </row>
    <row r="12" spans="2:11" s="3" customFormat="1">
      <c r="B12" s="15" t="s">
        <v>42</v>
      </c>
      <c r="C12" s="19" t="s">
        <v>6</v>
      </c>
      <c r="D12" s="25">
        <f t="shared" si="0"/>
        <v>3822</v>
      </c>
      <c r="E12" s="4"/>
      <c r="F12" s="5">
        <v>3822</v>
      </c>
      <c r="G12" s="2"/>
      <c r="H12" s="2"/>
      <c r="I12" s="2"/>
      <c r="J12" s="2"/>
      <c r="K12" s="2"/>
    </row>
    <row r="13" spans="2:11" s="3" customFormat="1">
      <c r="B13" s="15" t="s">
        <v>43</v>
      </c>
      <c r="C13" s="19" t="s">
        <v>7</v>
      </c>
      <c r="D13" s="25">
        <f t="shared" si="0"/>
        <v>2218</v>
      </c>
      <c r="E13" s="4"/>
      <c r="F13" s="5">
        <v>2218</v>
      </c>
      <c r="G13" s="2"/>
      <c r="H13" s="2"/>
      <c r="I13" s="2"/>
      <c r="J13" s="2"/>
      <c r="K13" s="2"/>
    </row>
    <row r="14" spans="2:11" s="3" customFormat="1">
      <c r="B14" s="15" t="s">
        <v>44</v>
      </c>
      <c r="C14" s="19" t="s">
        <v>1</v>
      </c>
      <c r="D14" s="25">
        <f t="shared" si="0"/>
        <v>2482</v>
      </c>
      <c r="E14" s="4"/>
      <c r="F14" s="5">
        <v>2482</v>
      </c>
      <c r="G14" s="2"/>
      <c r="H14" s="2"/>
      <c r="I14" s="2"/>
      <c r="J14" s="2"/>
      <c r="K14" s="2"/>
    </row>
    <row r="15" spans="2:11" s="3" customFormat="1">
      <c r="B15" s="15" t="s">
        <v>76</v>
      </c>
      <c r="C15" s="19" t="s">
        <v>70</v>
      </c>
      <c r="D15" s="25">
        <f t="shared" si="0"/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>
      <c r="B16" s="15" t="s">
        <v>77</v>
      </c>
      <c r="C16" s="19" t="s">
        <v>21</v>
      </c>
      <c r="D16" s="25">
        <f t="shared" si="0"/>
        <v>190</v>
      </c>
      <c r="E16" s="4">
        <v>190</v>
      </c>
      <c r="F16" s="5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6" t="s">
        <v>78</v>
      </c>
      <c r="C17" s="20" t="s">
        <v>33</v>
      </c>
      <c r="D17" s="25">
        <f t="shared" si="0"/>
        <v>100</v>
      </c>
      <c r="E17" s="6">
        <v>100</v>
      </c>
      <c r="F17" s="7">
        <v>0</v>
      </c>
      <c r="G17" s="2"/>
      <c r="H17" s="2"/>
      <c r="I17" s="2"/>
      <c r="J17" s="2"/>
      <c r="K17" s="2"/>
    </row>
    <row r="18" spans="2:11" s="3" customFormat="1" ht="15.75" thickBot="1">
      <c r="B18" s="28" t="s">
        <v>45</v>
      </c>
      <c r="C18" s="29" t="s">
        <v>22</v>
      </c>
      <c r="D18" s="30">
        <f>E18+F18</f>
        <v>156720.29999999999</v>
      </c>
      <c r="E18" s="31">
        <f>E19+E20+E21+E22+E23+E24+E25+E26+E27+E28+E29+E30+E31+E32+E33+E34+E35</f>
        <v>72412.2</v>
      </c>
      <c r="F18" s="32">
        <f>F19+F20+F21+F22+F23+F24+F25+F26+F27+F28+F29+F30+F31+F32+F33+F34+F35</f>
        <v>84308.1</v>
      </c>
      <c r="G18" s="2"/>
      <c r="H18" s="2"/>
      <c r="I18" s="2"/>
      <c r="J18" s="2"/>
      <c r="K18" s="2"/>
    </row>
    <row r="19" spans="2:11" s="3" customFormat="1">
      <c r="B19" s="23" t="s">
        <v>46</v>
      </c>
      <c r="C19" s="24" t="s">
        <v>23</v>
      </c>
      <c r="D19" s="21">
        <f t="shared" ref="D19" si="1">E19+F19</f>
        <v>20136.099999999999</v>
      </c>
      <c r="E19" s="26"/>
      <c r="F19" s="27">
        <v>20136.099999999999</v>
      </c>
      <c r="G19" s="2"/>
      <c r="H19" s="2"/>
      <c r="I19" s="2"/>
      <c r="J19" s="2"/>
      <c r="K19" s="2"/>
    </row>
    <row r="20" spans="2:11" s="3" customFormat="1">
      <c r="B20" s="15" t="s">
        <v>47</v>
      </c>
      <c r="C20" s="19" t="s">
        <v>2</v>
      </c>
      <c r="D20" s="21">
        <f>E20+F20</f>
        <v>13889</v>
      </c>
      <c r="E20" s="4"/>
      <c r="F20" s="5">
        <v>13889</v>
      </c>
      <c r="G20" s="2"/>
      <c r="H20" s="2"/>
      <c r="I20" s="2"/>
      <c r="J20" s="2"/>
      <c r="K20" s="2"/>
    </row>
    <row r="21" spans="2:11" s="3" customFormat="1">
      <c r="B21" s="15" t="s">
        <v>48</v>
      </c>
      <c r="C21" s="19" t="s">
        <v>19</v>
      </c>
      <c r="D21" s="21">
        <f t="shared" ref="D21:D51" si="2">E21+F21</f>
        <v>2003</v>
      </c>
      <c r="E21" s="4"/>
      <c r="F21" s="5">
        <v>2003</v>
      </c>
      <c r="G21" s="2"/>
      <c r="H21" s="2"/>
      <c r="I21" s="2"/>
      <c r="J21" s="2"/>
      <c r="K21" s="2"/>
    </row>
    <row r="22" spans="2:11" s="3" customFormat="1" ht="30">
      <c r="B22" s="15" t="s">
        <v>49</v>
      </c>
      <c r="C22" s="19" t="s">
        <v>3</v>
      </c>
      <c r="D22" s="21">
        <f t="shared" si="2"/>
        <v>32328</v>
      </c>
      <c r="E22" s="4"/>
      <c r="F22" s="5">
        <v>32328</v>
      </c>
      <c r="G22" s="2"/>
      <c r="H22" s="2"/>
      <c r="I22" s="2"/>
      <c r="J22" s="2"/>
      <c r="K22" s="2"/>
    </row>
    <row r="23" spans="2:11" s="3" customFormat="1" ht="30">
      <c r="B23" s="15" t="s">
        <v>50</v>
      </c>
      <c r="C23" s="19" t="s">
        <v>4</v>
      </c>
      <c r="D23" s="21">
        <f t="shared" si="2"/>
        <v>5780</v>
      </c>
      <c r="E23" s="4"/>
      <c r="F23" s="5">
        <v>5780</v>
      </c>
      <c r="G23" s="2"/>
      <c r="H23" s="2"/>
      <c r="I23" s="2"/>
      <c r="J23" s="2"/>
      <c r="K23" s="2"/>
    </row>
    <row r="24" spans="2:11" s="3" customFormat="1">
      <c r="B24" s="15" t="s">
        <v>51</v>
      </c>
      <c r="C24" s="19" t="s">
        <v>32</v>
      </c>
      <c r="D24" s="21">
        <f t="shared" si="2"/>
        <v>1350</v>
      </c>
      <c r="E24" s="4"/>
      <c r="F24" s="5">
        <v>1350</v>
      </c>
      <c r="G24" s="2"/>
      <c r="H24" s="2"/>
      <c r="I24" s="2"/>
      <c r="J24" s="2"/>
      <c r="K24" s="2"/>
    </row>
    <row r="25" spans="2:11" s="3" customFormat="1">
      <c r="B25" s="15" t="s">
        <v>52</v>
      </c>
      <c r="C25" s="19" t="s">
        <v>8</v>
      </c>
      <c r="D25" s="21">
        <f t="shared" si="2"/>
        <v>8822</v>
      </c>
      <c r="E25" s="4"/>
      <c r="F25" s="5">
        <v>8822</v>
      </c>
      <c r="G25" s="2"/>
      <c r="H25" s="2"/>
      <c r="I25" s="2"/>
      <c r="J25" s="2"/>
      <c r="K25" s="2"/>
    </row>
    <row r="26" spans="2:11" s="3" customFormat="1">
      <c r="B26" s="15" t="s">
        <v>79</v>
      </c>
      <c r="C26" s="19" t="s">
        <v>15</v>
      </c>
      <c r="D26" s="21">
        <f t="shared" si="2"/>
        <v>500</v>
      </c>
      <c r="E26" s="4">
        <v>500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80</v>
      </c>
      <c r="C27" s="19" t="s">
        <v>16</v>
      </c>
      <c r="D27" s="21">
        <f t="shared" si="2"/>
        <v>500</v>
      </c>
      <c r="E27" s="4">
        <v>500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81</v>
      </c>
      <c r="C28" s="19" t="s">
        <v>30</v>
      </c>
      <c r="D28" s="21">
        <f t="shared" si="2"/>
        <v>199</v>
      </c>
      <c r="E28" s="4">
        <v>199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82</v>
      </c>
      <c r="C29" s="19" t="s">
        <v>31</v>
      </c>
      <c r="D29" s="21">
        <f t="shared" si="2"/>
        <v>0</v>
      </c>
      <c r="E29" s="4">
        <v>0</v>
      </c>
      <c r="F29" s="5">
        <v>0</v>
      </c>
      <c r="G29" s="2"/>
      <c r="H29" s="2"/>
      <c r="I29" s="2"/>
      <c r="J29" s="2"/>
      <c r="K29" s="2"/>
    </row>
    <row r="30" spans="2:11" s="3" customFormat="1">
      <c r="B30" s="15" t="s">
        <v>83</v>
      </c>
      <c r="C30" s="19" t="s">
        <v>71</v>
      </c>
      <c r="D30" s="21">
        <f t="shared" si="2"/>
        <v>20</v>
      </c>
      <c r="E30" s="4">
        <v>20</v>
      </c>
      <c r="F30" s="5">
        <v>0</v>
      </c>
      <c r="G30" s="2"/>
      <c r="H30" s="2"/>
      <c r="I30" s="2"/>
      <c r="J30" s="2"/>
      <c r="K30" s="2"/>
    </row>
    <row r="31" spans="2:11" s="3" customFormat="1" ht="30">
      <c r="B31" s="15" t="s">
        <v>84</v>
      </c>
      <c r="C31" s="19" t="s">
        <v>89</v>
      </c>
      <c r="D31" s="21">
        <f t="shared" si="2"/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60">
      <c r="B32" s="15" t="s">
        <v>85</v>
      </c>
      <c r="C32" s="19" t="s">
        <v>72</v>
      </c>
      <c r="D32" s="21">
        <f t="shared" si="2"/>
        <v>100</v>
      </c>
      <c r="E32" s="4">
        <v>100</v>
      </c>
      <c r="F32" s="5">
        <v>0</v>
      </c>
      <c r="G32" s="2"/>
      <c r="H32" s="2"/>
      <c r="I32" s="2"/>
      <c r="J32" s="2"/>
      <c r="K32" s="2"/>
    </row>
    <row r="33" spans="2:11" s="3" customFormat="1" ht="30">
      <c r="B33" s="15" t="s">
        <v>86</v>
      </c>
      <c r="C33" s="19" t="s">
        <v>20</v>
      </c>
      <c r="D33" s="21">
        <f t="shared" si="2"/>
        <v>4456</v>
      </c>
      <c r="E33" s="4">
        <v>4456</v>
      </c>
      <c r="F33" s="5">
        <v>0</v>
      </c>
      <c r="G33" s="2"/>
      <c r="H33" s="2"/>
      <c r="I33" s="2"/>
      <c r="J33" s="2"/>
      <c r="K33" s="2"/>
    </row>
    <row r="34" spans="2:11" s="3" customFormat="1">
      <c r="B34" s="15" t="s">
        <v>87</v>
      </c>
      <c r="C34" s="19" t="s">
        <v>13</v>
      </c>
      <c r="D34" s="21">
        <f t="shared" si="2"/>
        <v>66273.2</v>
      </c>
      <c r="E34" s="4">
        <f>65648+625.2</f>
        <v>66273.2</v>
      </c>
      <c r="F34" s="5">
        <v>0</v>
      </c>
      <c r="G34" s="2"/>
      <c r="H34" s="2"/>
      <c r="I34" s="2"/>
      <c r="J34" s="2"/>
      <c r="K34" s="2"/>
    </row>
    <row r="35" spans="2:11" s="3" customFormat="1" ht="30">
      <c r="B35" s="41" t="s">
        <v>88</v>
      </c>
      <c r="C35" s="41" t="s">
        <v>14</v>
      </c>
      <c r="D35" s="4">
        <f t="shared" si="2"/>
        <v>264</v>
      </c>
      <c r="E35" s="37">
        <v>264</v>
      </c>
      <c r="F35" s="38">
        <v>0</v>
      </c>
      <c r="G35" s="2"/>
      <c r="H35" s="2"/>
      <c r="I35" s="2"/>
      <c r="J35" s="2"/>
      <c r="K35" s="2"/>
    </row>
    <row r="36" spans="2:11" s="3" customFormat="1" ht="30">
      <c r="B36" s="41" t="s">
        <v>92</v>
      </c>
      <c r="C36" s="41" t="s">
        <v>94</v>
      </c>
      <c r="D36" s="4">
        <f t="shared" si="2"/>
        <v>200</v>
      </c>
      <c r="E36" s="4">
        <v>200</v>
      </c>
      <c r="F36" s="4">
        <v>0</v>
      </c>
      <c r="G36" s="2"/>
      <c r="H36" s="2"/>
      <c r="I36" s="2"/>
      <c r="J36" s="2"/>
      <c r="K36" s="2"/>
    </row>
    <row r="37" spans="2:11" s="3" customFormat="1" ht="30.75" thickBot="1">
      <c r="B37" s="14" t="s">
        <v>93</v>
      </c>
      <c r="C37" s="18" t="s">
        <v>95</v>
      </c>
      <c r="D37" s="26">
        <f t="shared" si="2"/>
        <v>70</v>
      </c>
      <c r="E37" s="4">
        <v>70</v>
      </c>
      <c r="F37" s="4">
        <v>0</v>
      </c>
      <c r="G37" s="2"/>
      <c r="H37" s="2"/>
      <c r="I37" s="2"/>
      <c r="J37" s="2"/>
      <c r="K37" s="2"/>
    </row>
    <row r="38" spans="2:11" s="3" customFormat="1" ht="15.75" thickBot="1">
      <c r="B38" s="28" t="s">
        <v>53</v>
      </c>
      <c r="C38" s="29" t="s">
        <v>24</v>
      </c>
      <c r="D38" s="39">
        <f>E38+F38</f>
        <v>62763.34</v>
      </c>
      <c r="E38" s="40">
        <f>E39+E40+E41+E42+E43+E44+E45</f>
        <v>0</v>
      </c>
      <c r="F38" s="40">
        <f>F39+F40+F41+F42+F43+F44+F45</f>
        <v>62763.34</v>
      </c>
      <c r="G38" s="2"/>
      <c r="H38" s="2"/>
      <c r="I38" s="2"/>
      <c r="J38" s="2"/>
      <c r="K38" s="2"/>
    </row>
    <row r="39" spans="2:11" s="3" customFormat="1">
      <c r="B39" s="23" t="s">
        <v>54</v>
      </c>
      <c r="C39" s="24" t="s">
        <v>5</v>
      </c>
      <c r="D39" s="21">
        <f t="shared" si="2"/>
        <v>820</v>
      </c>
      <c r="E39" s="26"/>
      <c r="F39" s="27">
        <v>820</v>
      </c>
      <c r="G39" s="2"/>
      <c r="H39" s="2"/>
      <c r="I39" s="2"/>
      <c r="J39" s="2"/>
      <c r="K39" s="2"/>
    </row>
    <row r="40" spans="2:11" s="3" customFormat="1">
      <c r="B40" s="15" t="s">
        <v>55</v>
      </c>
      <c r="C40" s="19" t="s">
        <v>56</v>
      </c>
      <c r="D40" s="21">
        <f t="shared" si="2"/>
        <v>2521</v>
      </c>
      <c r="E40" s="4"/>
      <c r="F40" s="5">
        <v>2521</v>
      </c>
      <c r="G40" s="2"/>
      <c r="H40" s="2"/>
      <c r="I40" s="2"/>
      <c r="J40" s="2"/>
      <c r="K40" s="2"/>
    </row>
    <row r="41" spans="2:11" s="3" customFormat="1">
      <c r="B41" s="15" t="s">
        <v>57</v>
      </c>
      <c r="C41" s="19" t="s">
        <v>9</v>
      </c>
      <c r="D41" s="21">
        <f t="shared" si="2"/>
        <v>400</v>
      </c>
      <c r="E41" s="4"/>
      <c r="F41" s="5">
        <v>400</v>
      </c>
      <c r="G41" s="2"/>
      <c r="H41" s="2"/>
      <c r="I41" s="2"/>
      <c r="J41" s="2"/>
      <c r="K41" s="2"/>
    </row>
    <row r="42" spans="2:11" s="3" customFormat="1">
      <c r="B42" s="15" t="s">
        <v>58</v>
      </c>
      <c r="C42" s="19" t="s">
        <v>12</v>
      </c>
      <c r="D42" s="21">
        <f t="shared" si="2"/>
        <v>3921</v>
      </c>
      <c r="E42" s="4"/>
      <c r="F42" s="5">
        <f>4721-800</f>
        <v>3921</v>
      </c>
      <c r="G42" s="2"/>
      <c r="H42" s="2"/>
      <c r="I42" s="2"/>
      <c r="J42" s="2"/>
      <c r="K42" s="2"/>
    </row>
    <row r="43" spans="2:11" s="3" customFormat="1">
      <c r="B43" s="15" t="s">
        <v>59</v>
      </c>
      <c r="C43" s="19" t="s">
        <v>10</v>
      </c>
      <c r="D43" s="21">
        <f t="shared" si="2"/>
        <v>1627</v>
      </c>
      <c r="E43" s="4"/>
      <c r="F43" s="5">
        <v>1627</v>
      </c>
      <c r="G43" s="2"/>
      <c r="H43" s="2"/>
      <c r="I43" s="2"/>
      <c r="J43" s="2"/>
      <c r="K43" s="2"/>
    </row>
    <row r="44" spans="2:11" s="3" customFormat="1">
      <c r="B44" s="15" t="s">
        <v>60</v>
      </c>
      <c r="C44" s="19" t="s">
        <v>25</v>
      </c>
      <c r="D44" s="21">
        <f t="shared" si="2"/>
        <v>53274.34</v>
      </c>
      <c r="E44" s="4"/>
      <c r="F44" s="5">
        <v>53274.34</v>
      </c>
      <c r="G44" s="2"/>
      <c r="H44" s="2"/>
      <c r="I44" s="2"/>
      <c r="J44" s="2"/>
      <c r="K44" s="2"/>
    </row>
    <row r="45" spans="2:11" s="3" customFormat="1" ht="15.75" thickBot="1">
      <c r="B45" s="16" t="s">
        <v>61</v>
      </c>
      <c r="C45" s="20" t="s">
        <v>11</v>
      </c>
      <c r="D45" s="21">
        <f t="shared" si="2"/>
        <v>200</v>
      </c>
      <c r="E45" s="6"/>
      <c r="F45" s="7">
        <v>200</v>
      </c>
      <c r="G45" s="2"/>
      <c r="H45" s="2"/>
      <c r="I45" s="2"/>
      <c r="J45" s="2"/>
      <c r="K45" s="2"/>
    </row>
    <row r="46" spans="2:11" s="3" customFormat="1" ht="15.75" thickBot="1">
      <c r="B46" s="28" t="s">
        <v>62</v>
      </c>
      <c r="C46" s="29" t="s">
        <v>26</v>
      </c>
      <c r="D46" s="30">
        <f>E46+F46</f>
        <v>9210</v>
      </c>
      <c r="E46" s="31">
        <f>E47+E48+E49+E50+E51</f>
        <v>0</v>
      </c>
      <c r="F46" s="31">
        <f>F47+F48+F49+F50+F51</f>
        <v>9210</v>
      </c>
      <c r="G46" s="2"/>
      <c r="H46" s="2"/>
      <c r="I46" s="2"/>
      <c r="J46" s="2"/>
      <c r="K46" s="2"/>
    </row>
    <row r="47" spans="2:11" s="3" customFormat="1" ht="30">
      <c r="B47" s="23" t="s">
        <v>63</v>
      </c>
      <c r="C47" s="24" t="s">
        <v>27</v>
      </c>
      <c r="D47" s="34">
        <f t="shared" si="2"/>
        <v>0</v>
      </c>
      <c r="E47" s="35"/>
      <c r="F47" s="36">
        <v>0</v>
      </c>
      <c r="G47" s="2"/>
      <c r="H47" s="2"/>
      <c r="I47" s="2"/>
      <c r="J47" s="2"/>
      <c r="K47" s="2"/>
    </row>
    <row r="48" spans="2:11" s="3" customFormat="1">
      <c r="B48" s="15" t="s">
        <v>64</v>
      </c>
      <c r="C48" s="19" t="s">
        <v>65</v>
      </c>
      <c r="D48" s="21">
        <f t="shared" si="2"/>
        <v>9200</v>
      </c>
      <c r="E48" s="4"/>
      <c r="F48" s="5">
        <v>9200</v>
      </c>
      <c r="G48" s="2"/>
      <c r="H48" s="2"/>
      <c r="I48" s="2"/>
      <c r="J48" s="2"/>
      <c r="K48" s="2"/>
    </row>
    <row r="49" spans="2:11" s="3" customFormat="1">
      <c r="B49" s="15" t="s">
        <v>66</v>
      </c>
      <c r="C49" s="19" t="s">
        <v>28</v>
      </c>
      <c r="D49" s="21">
        <f t="shared" si="2"/>
        <v>0</v>
      </c>
      <c r="E49" s="4"/>
      <c r="F49" s="5">
        <v>0</v>
      </c>
      <c r="G49" s="2"/>
      <c r="H49" s="2"/>
      <c r="I49" s="2"/>
      <c r="J49" s="2"/>
      <c r="K49" s="2"/>
    </row>
    <row r="50" spans="2:11" s="3" customFormat="1" ht="17.25" customHeight="1">
      <c r="B50" s="15" t="s">
        <v>67</v>
      </c>
      <c r="C50" s="19" t="s">
        <v>29</v>
      </c>
      <c r="D50" s="21">
        <f t="shared" si="2"/>
        <v>10</v>
      </c>
      <c r="E50" s="4"/>
      <c r="F50" s="5">
        <v>10</v>
      </c>
      <c r="G50" s="2"/>
      <c r="H50" s="2"/>
      <c r="I50" s="2"/>
      <c r="J50" s="2"/>
      <c r="K50" s="2"/>
    </row>
    <row r="51" spans="2:11" s="3" customFormat="1" ht="15.75" thickBot="1">
      <c r="B51" s="16" t="s">
        <v>68</v>
      </c>
      <c r="C51" s="20" t="s">
        <v>69</v>
      </c>
      <c r="D51" s="22">
        <f t="shared" si="2"/>
        <v>0</v>
      </c>
      <c r="E51" s="6"/>
      <c r="F51" s="7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 t="s">
        <v>96</v>
      </c>
      <c r="D54" s="43" t="s">
        <v>97</v>
      </c>
      <c r="E54" s="43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3">
    <mergeCell ref="D3:F3"/>
    <mergeCell ref="D4:F4"/>
    <mergeCell ref="D54:E5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2019-07-04T13:34:47Z</dcterms:modified>
</cp:coreProperties>
</file>