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11760"/>
  </bookViews>
  <sheets>
    <sheet name="Рада програма" sheetId="15" r:id="rId1"/>
  </sheets>
  <definedNames>
    <definedName name="_xlnm.Print_Area" localSheetId="0">'Рада програма'!$A$1:$F$55</definedName>
  </definedNames>
  <calcPr calcId="125725"/>
</workbook>
</file>

<file path=xl/calcChain.xml><?xml version="1.0" encoding="utf-8"?>
<calcChain xmlns="http://schemas.openxmlformats.org/spreadsheetml/2006/main">
  <c r="E34" i="15"/>
  <c r="D10" l="1"/>
  <c r="D11"/>
  <c r="D12"/>
  <c r="D13"/>
  <c r="D14"/>
  <c r="D15"/>
  <c r="D16"/>
  <c r="D17"/>
  <c r="D9"/>
  <c r="F8"/>
  <c r="D46"/>
  <c r="D37"/>
  <c r="D36"/>
  <c r="F42" l="1"/>
  <c r="D42" s="1"/>
  <c r="F46"/>
  <c r="E46"/>
  <c r="E38"/>
  <c r="D51"/>
  <c r="D50"/>
  <c r="D49"/>
  <c r="D48"/>
  <c r="D47"/>
  <c r="D45"/>
  <c r="D44"/>
  <c r="D43"/>
  <c r="D41"/>
  <c r="D40"/>
  <c r="D39"/>
  <c r="F18"/>
  <c r="E18"/>
  <c r="D35"/>
  <c r="D34"/>
  <c r="D33"/>
  <c r="D32"/>
  <c r="D31"/>
  <c r="D30"/>
  <c r="D29"/>
  <c r="D28"/>
  <c r="D27"/>
  <c r="D26"/>
  <c r="D25"/>
  <c r="D24"/>
  <c r="D23"/>
  <c r="D22"/>
  <c r="D21"/>
  <c r="D19"/>
  <c r="D20"/>
  <c r="E8"/>
  <c r="D8" s="1"/>
  <c r="E7" l="1"/>
  <c r="F38"/>
  <c r="D18"/>
  <c r="D38" l="1"/>
  <c r="F7"/>
  <c r="D7" s="1"/>
</calcChain>
</file>

<file path=xl/sharedStrings.xml><?xml version="1.0" encoding="utf-8"?>
<sst xmlns="http://schemas.openxmlformats.org/spreadsheetml/2006/main" count="99" uniqueCount="99">
  <si>
    <t>Житлове господарство</t>
  </si>
  <si>
    <t>Реконструкція, капітальний ремонт конструктивних елементів будинків</t>
  </si>
  <si>
    <t>Будівництво, реконструкція, капітальний ремонт тротуарів, доріжок</t>
  </si>
  <si>
    <t>Будівництво, реконструкція, капітальний ремонт внутрішньоквартальних міжбудинкових проіздів, тротуарів</t>
  </si>
  <si>
    <t>Будівництво, реконструкція, капітальний ремонт МЗО внутрішньоквартальних міжбудинкових проїздів, тротуарів</t>
  </si>
  <si>
    <t>Реконструкція, капітальний ремонт дахів, покрівель</t>
  </si>
  <si>
    <t>Капітальний ремонт утеплення фасадів, герметизація швів</t>
  </si>
  <si>
    <t>Капітальний ремонт під'їздів,сходових клітин, вхідних груп</t>
  </si>
  <si>
    <t>Будівництво, реконструкція, капітальний ремонт парків, скверів, зон відпочинку</t>
  </si>
  <si>
    <t xml:space="preserve">Реконструкція, капітальний ремонт конструктивних елементів </t>
  </si>
  <si>
    <t>Капітальний ремонт утеплення фасадів</t>
  </si>
  <si>
    <t>Капітальний ремонт та благоустрій територіі</t>
  </si>
  <si>
    <t>Реконструкція, капітальний ремонт внутрішніх приміщень</t>
  </si>
  <si>
    <t>КП "Бровари - Благоустрій" благоустрій міста</t>
  </si>
  <si>
    <t>КП "Броваритепловодоенергія" поточний ремонт, утримання та технічне обслуговування бюветів та водозабірних колонок</t>
  </si>
  <si>
    <t>Проектування комплексної схеми організації дорожнього руху</t>
  </si>
  <si>
    <t>Придбання та встановлення МАФ, урн та лавок</t>
  </si>
  <si>
    <t>Реконструкція, капітальний ремонт шатрових дахів</t>
  </si>
  <si>
    <t>Капітальний ремонт м'яких покрівель</t>
  </si>
  <si>
    <t>Будівництво, реконструкція, капітальний ремонт МЗО вулиць</t>
  </si>
  <si>
    <t>СКП "Броварська ритуальна служба" утримання та охорона кладовищ, доставка до моргу та поховання невідових</t>
  </si>
  <si>
    <t>Профілактична дезінфекція житлових будинків (відповідно до заявок)</t>
  </si>
  <si>
    <t>Вулично - шляхова інфраструктура та благоустрій території</t>
  </si>
  <si>
    <t>Будівництво, реконструкція, капітальний ремонт доріг, вулиць, шляхопроводів</t>
  </si>
  <si>
    <t>Заклади освіти, культури, спорту та соціального призначення</t>
  </si>
  <si>
    <t>Будівництво,реконструкція, капітальний ремонт об''єктів</t>
  </si>
  <si>
    <t>Інженерні мережі та споруди</t>
  </si>
  <si>
    <t>Будівництво, реконструкція, капітальний ремонт мереж та споруд водопостачання та каналізації</t>
  </si>
  <si>
    <t>Будівництво, реконструкція, капітальний ремонт мереж електропостачання та інше</t>
  </si>
  <si>
    <t>Будівництво, реконструкція, капітальний ремонт мереж та споруд дощової каналізації</t>
  </si>
  <si>
    <t>Охорона міського кладовища по вул.Онікієнка Олега м.Бровари</t>
  </si>
  <si>
    <t>Концепція розвитку пасажирського транспорту в місті Бровари</t>
  </si>
  <si>
    <t>Будівництво, реконструкція, капітальний ремонт світлофорних об'єктів</t>
  </si>
  <si>
    <t>Поточний ремонт вхідних груп житлових будинків із забезпеченням безперешкодного доступу людей з обмеженими фізичними можливостями (відповідно до заявок)</t>
  </si>
  <si>
    <t>Додаток 1</t>
  </si>
  <si>
    <t>Заходи реалізації програми</t>
  </si>
  <si>
    <t>Всього видатки</t>
  </si>
  <si>
    <t>1.1.</t>
  </si>
  <si>
    <t>1.1.1.</t>
  </si>
  <si>
    <t>1.1.2.</t>
  </si>
  <si>
    <t>1.1.3.</t>
  </si>
  <si>
    <t>Реконструкція,капітальний ремонт внутрішньобудинкових інженерних мереж</t>
  </si>
  <si>
    <t>1.1.4.</t>
  </si>
  <si>
    <t>1.1.5.</t>
  </si>
  <si>
    <t>1.1.6.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</si>
  <si>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</si>
  <si>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</si>
  <si>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</si>
  <si>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</si>
  <si>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</si>
  <si>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</si>
  <si>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</si>
  <si>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</si>
  <si>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1.3.</t>
  </si>
  <si>
    <t>1.3.1.</t>
  </si>
  <si>
    <t>1.3.2.</t>
  </si>
  <si>
    <t>Реконструкція,капітальний ремонт інженерних мереж</t>
  </si>
  <si>
    <t>1.3.3.</t>
  </si>
  <si>
    <t>1.3.4.</t>
  </si>
  <si>
    <t>1.3.5.</t>
  </si>
  <si>
    <t>1.3.6.</t>
  </si>
  <si>
    <t>1.3.7.</t>
  </si>
  <si>
    <t>1.4.</t>
  </si>
  <si>
    <t>1.4.1.</t>
  </si>
  <si>
    <t>1.4.2.</t>
  </si>
  <si>
    <t>Будівництво, реконструкція, капітальний ремонт мереж теплопостачання</t>
  </si>
  <si>
    <t>1.4.3.</t>
  </si>
  <si>
    <t>1.4.4.</t>
  </si>
  <si>
    <t>1.4.5.</t>
  </si>
  <si>
    <t>Будівництво, реконструкція, капітальний ремонт мереж газопроводу</t>
  </si>
  <si>
    <t>Придбання, заміна поштових скриньок</t>
  </si>
  <si>
    <t>Розробка схем організації дорожнього руху громадського транспорту в м.Бровари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</si>
  <si>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інспекцій та контролю Броварської міської ради Київської області)</t>
  </si>
  <si>
    <t>поточні</t>
  </si>
  <si>
    <t>капітальні</t>
  </si>
  <si>
    <t>обсяг фінансування програми</t>
  </si>
  <si>
    <t>1.1.7.</t>
  </si>
  <si>
    <t>1.1.8.</t>
  </si>
  <si>
    <t>1.1.9.</t>
  </si>
  <si>
    <t>1.2.8.</t>
  </si>
  <si>
    <t>1.2.9.</t>
  </si>
  <si>
    <t>1.2.10.</t>
  </si>
  <si>
    <t>1.2.11.</t>
  </si>
  <si>
    <t>1.2.13.</t>
  </si>
  <si>
    <t>1.2.14.</t>
  </si>
  <si>
    <t>1.2.15.</t>
  </si>
  <si>
    <t>1.2.16.</t>
  </si>
  <si>
    <t>1.2.17.</t>
  </si>
  <si>
    <t>1.2.18.</t>
  </si>
  <si>
    <t>Улаштування посадкових майданчиків на зупинках міського громадського транспорту</t>
  </si>
  <si>
    <t>до рішення Броварської міської ради Київської області</t>
  </si>
  <si>
    <t>№</t>
  </si>
  <si>
    <t>1.2.19.</t>
  </si>
  <si>
    <t>1.2.20.</t>
  </si>
  <si>
    <t>Охорона будівельного майданчика недобудованого багаторвактирного  житлового будинку по вул. Петлюри Симона,21-а  в м.Бровари Київської обл.</t>
  </si>
  <si>
    <t>Охорона  будівельного майданчика небудованого футбольного стадіону в парку "Перемога" в м.Бровари Київської області</t>
  </si>
  <si>
    <t>Секретар міської ради</t>
  </si>
  <si>
    <t>П.І.Бабич</t>
  </si>
  <si>
    <t xml:space="preserve">від 04.07.2019 № 1498-58-07       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</si>
</sst>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8" xfId="0" applyNumberFormat="1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wrapText="1"/>
    </xf>
    <xf numFmtId="2" fontId="1" fillId="0" borderId="13" xfId="0" applyNumberFormat="1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5" xfId="0" applyFont="1" applyBorder="1" applyAlignment="1">
      <alignment wrapText="1"/>
    </xf>
    <xf numFmtId="2" fontId="1" fillId="0" borderId="17" xfId="0" applyNumberFormat="1" applyFont="1" applyBorder="1" applyAlignment="1">
      <alignment wrapText="1"/>
    </xf>
    <xf numFmtId="2" fontId="1" fillId="0" borderId="8" xfId="0" applyNumberFormat="1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4" xfId="0" applyFont="1" applyBorder="1" applyAlignment="1">
      <alignment wrapText="1"/>
    </xf>
    <xf numFmtId="2" fontId="1" fillId="0" borderId="15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16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2" fontId="2" fillId="0" borderId="4" xfId="0" applyNumberFormat="1" applyFont="1" applyBorder="1" applyAlignment="1">
      <alignment wrapText="1"/>
    </xf>
    <xf numFmtId="2" fontId="2" fillId="0" borderId="5" xfId="0" applyNumberFormat="1" applyFont="1" applyBorder="1" applyAlignment="1">
      <alignment wrapText="1"/>
    </xf>
    <xf numFmtId="2" fontId="2" fillId="0" borderId="6" xfId="0" applyNumberFormat="1" applyFont="1" applyBorder="1" applyAlignment="1">
      <alignment wrapText="1"/>
    </xf>
    <xf numFmtId="2" fontId="1" fillId="0" borderId="11" xfId="0" applyNumberFormat="1" applyFont="1" applyBorder="1" applyAlignment="1">
      <alignment wrapText="1"/>
    </xf>
    <xf numFmtId="2" fontId="1" fillId="0" borderId="26" xfId="0" applyNumberFormat="1" applyFont="1" applyBorder="1" applyAlignment="1">
      <alignment wrapText="1"/>
    </xf>
    <xf numFmtId="2" fontId="1" fillId="0" borderId="27" xfId="0" applyNumberFormat="1" applyFont="1" applyBorder="1" applyAlignment="1">
      <alignment wrapText="1"/>
    </xf>
    <xf numFmtId="2" fontId="1" fillId="0" borderId="28" xfId="0" applyNumberFormat="1" applyFont="1" applyBorder="1" applyAlignment="1">
      <alignment wrapText="1"/>
    </xf>
    <xf numFmtId="2" fontId="1" fillId="0" borderId="29" xfId="0" applyNumberFormat="1" applyFont="1" applyBorder="1" applyAlignment="1">
      <alignment wrapText="1"/>
    </xf>
    <xf numFmtId="2" fontId="1" fillId="0" borderId="30" xfId="0" applyNumberFormat="1" applyFont="1" applyBorder="1" applyAlignment="1">
      <alignment wrapText="1"/>
    </xf>
    <xf numFmtId="2" fontId="2" fillId="0" borderId="11" xfId="0" applyNumberFormat="1" applyFont="1" applyBorder="1" applyAlignment="1">
      <alignment wrapText="1"/>
    </xf>
    <xf numFmtId="2" fontId="2" fillId="0" borderId="12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62"/>
  <sheetViews>
    <sheetView tabSelected="1" view="pageBreakPreview" zoomScaleNormal="100" zoomScaleSheetLayoutView="100" workbookViewId="0">
      <selection activeCell="D4" sqref="D4:F4"/>
    </sheetView>
  </sheetViews>
  <sheetFormatPr defaultRowHeight="15"/>
  <cols>
    <col min="2" max="2" width="9.140625" style="1"/>
    <col min="3" max="3" width="77.7109375" style="1" customWidth="1"/>
    <col min="4" max="4" width="15.5703125" style="1" customWidth="1"/>
    <col min="5" max="5" width="12.28515625" style="1" customWidth="1"/>
    <col min="6" max="6" width="13.7109375" style="1" customWidth="1"/>
    <col min="7" max="11" width="9.140625" style="1"/>
  </cols>
  <sheetData>
    <row r="2" spans="2:11" s="3" customFormat="1">
      <c r="B2" s="2"/>
      <c r="C2" s="2"/>
      <c r="D2" s="2"/>
      <c r="E2" s="2"/>
      <c r="F2" s="2" t="s">
        <v>34</v>
      </c>
      <c r="G2" s="2"/>
      <c r="H2" s="2"/>
      <c r="I2" s="2"/>
      <c r="J2" s="2"/>
      <c r="K2" s="2"/>
    </row>
    <row r="3" spans="2:11" s="3" customFormat="1" ht="30.75" customHeight="1">
      <c r="B3" s="2"/>
      <c r="C3" s="2"/>
      <c r="D3" s="42" t="s">
        <v>90</v>
      </c>
      <c r="E3" s="42"/>
      <c r="F3" s="42"/>
      <c r="G3" s="2"/>
      <c r="H3" s="2"/>
      <c r="I3" s="2"/>
      <c r="J3" s="2"/>
      <c r="K3" s="2"/>
    </row>
    <row r="4" spans="2:11" s="3" customFormat="1" ht="15.75" customHeight="1">
      <c r="B4" s="2"/>
      <c r="C4" s="2"/>
      <c r="D4" s="42" t="s">
        <v>98</v>
      </c>
      <c r="E4" s="42"/>
      <c r="F4" s="42"/>
      <c r="G4" s="2"/>
      <c r="H4" s="2"/>
      <c r="I4" s="2"/>
      <c r="J4" s="2"/>
      <c r="K4" s="2"/>
    </row>
    <row r="5" spans="2:11" s="3" customFormat="1" ht="15.75" thickBot="1">
      <c r="B5" s="2"/>
      <c r="C5" s="2"/>
      <c r="D5" s="2"/>
      <c r="E5" s="2"/>
      <c r="F5" s="2"/>
      <c r="G5" s="2"/>
      <c r="H5" s="2"/>
      <c r="I5" s="2"/>
      <c r="J5" s="2"/>
      <c r="K5" s="2"/>
    </row>
    <row r="6" spans="2:11" s="3" customFormat="1" ht="45.75" thickBot="1">
      <c r="B6" s="13"/>
      <c r="C6" s="17" t="s">
        <v>35</v>
      </c>
      <c r="D6" s="10" t="s">
        <v>75</v>
      </c>
      <c r="E6" s="11" t="s">
        <v>73</v>
      </c>
      <c r="F6" s="12" t="s">
        <v>74</v>
      </c>
      <c r="G6" s="2"/>
      <c r="H6" s="2"/>
      <c r="I6" s="2"/>
      <c r="J6" s="2"/>
      <c r="K6" s="2"/>
    </row>
    <row r="7" spans="2:11" s="3" customFormat="1" ht="15.75" thickBot="1">
      <c r="B7" s="14" t="s">
        <v>91</v>
      </c>
      <c r="C7" s="18" t="s">
        <v>36</v>
      </c>
      <c r="D7" s="33">
        <f>E7+F7</f>
        <v>251355.64</v>
      </c>
      <c r="E7" s="8">
        <f>E8+E18+E38+E46</f>
        <v>72892.2</v>
      </c>
      <c r="F7" s="9">
        <f>F8+F18+F38+F46</f>
        <v>178463.44</v>
      </c>
      <c r="G7" s="2"/>
      <c r="H7" s="2"/>
      <c r="I7" s="2"/>
      <c r="J7" s="2"/>
      <c r="K7" s="2"/>
    </row>
    <row r="8" spans="2:11" s="3" customFormat="1" ht="15.75" thickBot="1">
      <c r="B8" s="28" t="s">
        <v>37</v>
      </c>
      <c r="C8" s="29" t="s">
        <v>0</v>
      </c>
      <c r="D8" s="30">
        <f>E8+F8</f>
        <v>22662</v>
      </c>
      <c r="E8" s="31">
        <f>E9+E10+E11+E12+E13+E14+E15+E16+E17</f>
        <v>480</v>
      </c>
      <c r="F8" s="31">
        <f>F9+F10+F11+F12+F13+F14+F15+F16+F17</f>
        <v>22182</v>
      </c>
      <c r="G8" s="2"/>
      <c r="H8" s="2"/>
      <c r="I8" s="2"/>
      <c r="J8" s="2"/>
      <c r="K8" s="2"/>
    </row>
    <row r="9" spans="2:11" s="3" customFormat="1">
      <c r="B9" s="23" t="s">
        <v>38</v>
      </c>
      <c r="C9" s="24" t="s">
        <v>17</v>
      </c>
      <c r="D9" s="25">
        <f>E9+F9</f>
        <v>7746</v>
      </c>
      <c r="E9" s="26"/>
      <c r="F9" s="27">
        <v>7746</v>
      </c>
      <c r="G9" s="2"/>
      <c r="H9" s="2"/>
      <c r="I9" s="2"/>
      <c r="J9" s="2"/>
      <c r="K9" s="2"/>
    </row>
    <row r="10" spans="2:11" s="3" customFormat="1">
      <c r="B10" s="15" t="s">
        <v>39</v>
      </c>
      <c r="C10" s="19" t="s">
        <v>18</v>
      </c>
      <c r="D10" s="25">
        <f t="shared" ref="D10:D17" si="0">E10+F10</f>
        <v>3688</v>
      </c>
      <c r="E10" s="4"/>
      <c r="F10" s="5">
        <v>3688</v>
      </c>
      <c r="G10" s="2"/>
      <c r="H10" s="2"/>
      <c r="I10" s="2"/>
      <c r="J10" s="2"/>
      <c r="K10" s="2"/>
    </row>
    <row r="11" spans="2:11" s="3" customFormat="1">
      <c r="B11" s="15" t="s">
        <v>40</v>
      </c>
      <c r="C11" s="19" t="s">
        <v>41</v>
      </c>
      <c r="D11" s="25">
        <f t="shared" si="0"/>
        <v>2226</v>
      </c>
      <c r="E11" s="4"/>
      <c r="F11" s="5">
        <v>2226</v>
      </c>
      <c r="G11" s="2"/>
      <c r="H11" s="2"/>
      <c r="I11" s="2"/>
      <c r="J11" s="2"/>
      <c r="K11" s="2"/>
    </row>
    <row r="12" spans="2:11" s="3" customFormat="1">
      <c r="B12" s="15" t="s">
        <v>42</v>
      </c>
      <c r="C12" s="19" t="s">
        <v>6</v>
      </c>
      <c r="D12" s="25">
        <f t="shared" si="0"/>
        <v>3822</v>
      </c>
      <c r="E12" s="4"/>
      <c r="F12" s="5">
        <v>3822</v>
      </c>
      <c r="G12" s="2"/>
      <c r="H12" s="2"/>
      <c r="I12" s="2"/>
      <c r="J12" s="2"/>
      <c r="K12" s="2"/>
    </row>
    <row r="13" spans="2:11" s="3" customFormat="1">
      <c r="B13" s="15" t="s">
        <v>43</v>
      </c>
      <c r="C13" s="19" t="s">
        <v>7</v>
      </c>
      <c r="D13" s="25">
        <f t="shared" si="0"/>
        <v>2218</v>
      </c>
      <c r="E13" s="4"/>
      <c r="F13" s="5">
        <v>2218</v>
      </c>
      <c r="G13" s="2"/>
      <c r="H13" s="2"/>
      <c r="I13" s="2"/>
      <c r="J13" s="2"/>
      <c r="K13" s="2"/>
    </row>
    <row r="14" spans="2:11" s="3" customFormat="1">
      <c r="B14" s="15" t="s">
        <v>44</v>
      </c>
      <c r="C14" s="19" t="s">
        <v>1</v>
      </c>
      <c r="D14" s="25">
        <f t="shared" si="0"/>
        <v>2482</v>
      </c>
      <c r="E14" s="4"/>
      <c r="F14" s="5">
        <v>2482</v>
      </c>
      <c r="G14" s="2"/>
      <c r="H14" s="2"/>
      <c r="I14" s="2"/>
      <c r="J14" s="2"/>
      <c r="K14" s="2"/>
    </row>
    <row r="15" spans="2:11" s="3" customFormat="1">
      <c r="B15" s="15" t="s">
        <v>76</v>
      </c>
      <c r="C15" s="19" t="s">
        <v>70</v>
      </c>
      <c r="D15" s="25">
        <f t="shared" si="0"/>
        <v>190</v>
      </c>
      <c r="E15" s="4">
        <v>190</v>
      </c>
      <c r="F15" s="5">
        <v>0</v>
      </c>
      <c r="G15" s="2"/>
      <c r="H15" s="2"/>
      <c r="I15" s="2"/>
      <c r="J15" s="2"/>
      <c r="K15" s="2"/>
    </row>
    <row r="16" spans="2:11" s="3" customFormat="1">
      <c r="B16" s="15" t="s">
        <v>77</v>
      </c>
      <c r="C16" s="19" t="s">
        <v>21</v>
      </c>
      <c r="D16" s="25">
        <f t="shared" si="0"/>
        <v>190</v>
      </c>
      <c r="E16" s="4">
        <v>190</v>
      </c>
      <c r="F16" s="5">
        <v>0</v>
      </c>
      <c r="G16" s="2"/>
      <c r="H16" s="2"/>
      <c r="I16" s="2"/>
      <c r="J16" s="2"/>
      <c r="K16" s="2"/>
    </row>
    <row r="17" spans="2:11" s="3" customFormat="1" ht="30.75" customHeight="1" thickBot="1">
      <c r="B17" s="16" t="s">
        <v>78</v>
      </c>
      <c r="C17" s="20" t="s">
        <v>33</v>
      </c>
      <c r="D17" s="25">
        <f t="shared" si="0"/>
        <v>100</v>
      </c>
      <c r="E17" s="6">
        <v>100</v>
      </c>
      <c r="F17" s="7">
        <v>0</v>
      </c>
      <c r="G17" s="2"/>
      <c r="H17" s="2"/>
      <c r="I17" s="2"/>
      <c r="J17" s="2"/>
      <c r="K17" s="2"/>
    </row>
    <row r="18" spans="2:11" s="3" customFormat="1" ht="15.75" thickBot="1">
      <c r="B18" s="28" t="s">
        <v>45</v>
      </c>
      <c r="C18" s="29" t="s">
        <v>22</v>
      </c>
      <c r="D18" s="30">
        <f>E18+F18</f>
        <v>156720.29999999999</v>
      </c>
      <c r="E18" s="31">
        <f>E19+E20+E21+E22+E23+E24+E25+E26+E27+E28+E29+E30+E31+E32+E33+E34+E35</f>
        <v>72412.2</v>
      </c>
      <c r="F18" s="32">
        <f>F19+F20+F21+F22+F23+F24+F25+F26+F27+F28+F29+F30+F31+F32+F33+F34+F35</f>
        <v>84308.1</v>
      </c>
      <c r="G18" s="2"/>
      <c r="H18" s="2"/>
      <c r="I18" s="2"/>
      <c r="J18" s="2"/>
      <c r="K18" s="2"/>
    </row>
    <row r="19" spans="2:11" s="3" customFormat="1">
      <c r="B19" s="23" t="s">
        <v>46</v>
      </c>
      <c r="C19" s="24" t="s">
        <v>23</v>
      </c>
      <c r="D19" s="21">
        <f t="shared" ref="D19" si="1">E19+F19</f>
        <v>20136.099999999999</v>
      </c>
      <c r="E19" s="26"/>
      <c r="F19" s="27">
        <v>20136.099999999999</v>
      </c>
      <c r="G19" s="2"/>
      <c r="H19" s="2"/>
      <c r="I19" s="2"/>
      <c r="J19" s="2"/>
      <c r="K19" s="2"/>
    </row>
    <row r="20" spans="2:11" s="3" customFormat="1">
      <c r="B20" s="15" t="s">
        <v>47</v>
      </c>
      <c r="C20" s="19" t="s">
        <v>2</v>
      </c>
      <c r="D20" s="21">
        <f>E20+F20</f>
        <v>13889</v>
      </c>
      <c r="E20" s="4"/>
      <c r="F20" s="5">
        <v>13889</v>
      </c>
      <c r="G20" s="2"/>
      <c r="H20" s="2"/>
      <c r="I20" s="2"/>
      <c r="J20" s="2"/>
      <c r="K20" s="2"/>
    </row>
    <row r="21" spans="2:11" s="3" customFormat="1">
      <c r="B21" s="15" t="s">
        <v>48</v>
      </c>
      <c r="C21" s="19" t="s">
        <v>19</v>
      </c>
      <c r="D21" s="21">
        <f t="shared" ref="D21:D51" si="2">E21+F21</f>
        <v>2003</v>
      </c>
      <c r="E21" s="4"/>
      <c r="F21" s="5">
        <v>2003</v>
      </c>
      <c r="G21" s="2"/>
      <c r="H21" s="2"/>
      <c r="I21" s="2"/>
      <c r="J21" s="2"/>
      <c r="K21" s="2"/>
    </row>
    <row r="22" spans="2:11" s="3" customFormat="1" ht="30">
      <c r="B22" s="15" t="s">
        <v>49</v>
      </c>
      <c r="C22" s="19" t="s">
        <v>3</v>
      </c>
      <c r="D22" s="21">
        <f t="shared" si="2"/>
        <v>32328</v>
      </c>
      <c r="E22" s="4"/>
      <c r="F22" s="5">
        <v>32328</v>
      </c>
      <c r="G22" s="2"/>
      <c r="H22" s="2"/>
      <c r="I22" s="2"/>
      <c r="J22" s="2"/>
      <c r="K22" s="2"/>
    </row>
    <row r="23" spans="2:11" s="3" customFormat="1" ht="30">
      <c r="B23" s="15" t="s">
        <v>50</v>
      </c>
      <c r="C23" s="19" t="s">
        <v>4</v>
      </c>
      <c r="D23" s="21">
        <f t="shared" si="2"/>
        <v>5780</v>
      </c>
      <c r="E23" s="4"/>
      <c r="F23" s="5">
        <v>5780</v>
      </c>
      <c r="G23" s="2"/>
      <c r="H23" s="2"/>
      <c r="I23" s="2"/>
      <c r="J23" s="2"/>
      <c r="K23" s="2"/>
    </row>
    <row r="24" spans="2:11" s="3" customFormat="1">
      <c r="B24" s="15" t="s">
        <v>51</v>
      </c>
      <c r="C24" s="19" t="s">
        <v>32</v>
      </c>
      <c r="D24" s="21">
        <f t="shared" si="2"/>
        <v>1350</v>
      </c>
      <c r="E24" s="4"/>
      <c r="F24" s="5">
        <v>1350</v>
      </c>
      <c r="G24" s="2"/>
      <c r="H24" s="2"/>
      <c r="I24" s="2"/>
      <c r="J24" s="2"/>
      <c r="K24" s="2"/>
    </row>
    <row r="25" spans="2:11" s="3" customFormat="1">
      <c r="B25" s="15" t="s">
        <v>52</v>
      </c>
      <c r="C25" s="19" t="s">
        <v>8</v>
      </c>
      <c r="D25" s="21">
        <f t="shared" si="2"/>
        <v>8822</v>
      </c>
      <c r="E25" s="4"/>
      <c r="F25" s="5">
        <v>8822</v>
      </c>
      <c r="G25" s="2"/>
      <c r="H25" s="2"/>
      <c r="I25" s="2"/>
      <c r="J25" s="2"/>
      <c r="K25" s="2"/>
    </row>
    <row r="26" spans="2:11" s="3" customFormat="1">
      <c r="B26" s="15" t="s">
        <v>79</v>
      </c>
      <c r="C26" s="19" t="s">
        <v>15</v>
      </c>
      <c r="D26" s="21">
        <f t="shared" si="2"/>
        <v>500</v>
      </c>
      <c r="E26" s="4">
        <v>500</v>
      </c>
      <c r="F26" s="5">
        <v>0</v>
      </c>
      <c r="G26" s="2"/>
      <c r="H26" s="2"/>
      <c r="I26" s="2"/>
      <c r="J26" s="2"/>
      <c r="K26" s="2"/>
    </row>
    <row r="27" spans="2:11" s="3" customFormat="1">
      <c r="B27" s="15" t="s">
        <v>80</v>
      </c>
      <c r="C27" s="19" t="s">
        <v>16</v>
      </c>
      <c r="D27" s="21">
        <f t="shared" si="2"/>
        <v>500</v>
      </c>
      <c r="E27" s="4">
        <v>500</v>
      </c>
      <c r="F27" s="5">
        <v>0</v>
      </c>
      <c r="G27" s="2"/>
      <c r="H27" s="2"/>
      <c r="I27" s="2"/>
      <c r="J27" s="2"/>
      <c r="K27" s="2"/>
    </row>
    <row r="28" spans="2:11" s="3" customFormat="1">
      <c r="B28" s="15" t="s">
        <v>81</v>
      </c>
      <c r="C28" s="19" t="s">
        <v>30</v>
      </c>
      <c r="D28" s="21">
        <f t="shared" si="2"/>
        <v>199</v>
      </c>
      <c r="E28" s="4">
        <v>199</v>
      </c>
      <c r="F28" s="5">
        <v>0</v>
      </c>
      <c r="G28" s="2"/>
      <c r="H28" s="2"/>
      <c r="I28" s="2"/>
      <c r="J28" s="2"/>
      <c r="K28" s="2"/>
    </row>
    <row r="29" spans="2:11" s="3" customFormat="1">
      <c r="B29" s="15" t="s">
        <v>82</v>
      </c>
      <c r="C29" s="19" t="s">
        <v>31</v>
      </c>
      <c r="D29" s="21">
        <f t="shared" si="2"/>
        <v>0</v>
      </c>
      <c r="E29" s="4">
        <v>0</v>
      </c>
      <c r="F29" s="5">
        <v>0</v>
      </c>
      <c r="G29" s="2"/>
      <c r="H29" s="2"/>
      <c r="I29" s="2"/>
      <c r="J29" s="2"/>
      <c r="K29" s="2"/>
    </row>
    <row r="30" spans="2:11" s="3" customFormat="1">
      <c r="B30" s="15" t="s">
        <v>83</v>
      </c>
      <c r="C30" s="19" t="s">
        <v>71</v>
      </c>
      <c r="D30" s="21">
        <f t="shared" si="2"/>
        <v>20</v>
      </c>
      <c r="E30" s="4">
        <v>20</v>
      </c>
      <c r="F30" s="5">
        <v>0</v>
      </c>
      <c r="G30" s="2"/>
      <c r="H30" s="2"/>
      <c r="I30" s="2"/>
      <c r="J30" s="2"/>
      <c r="K30" s="2"/>
    </row>
    <row r="31" spans="2:11" s="3" customFormat="1" ht="30">
      <c r="B31" s="15" t="s">
        <v>84</v>
      </c>
      <c r="C31" s="19" t="s">
        <v>89</v>
      </c>
      <c r="D31" s="21">
        <f t="shared" si="2"/>
        <v>100</v>
      </c>
      <c r="E31" s="4">
        <v>100</v>
      </c>
      <c r="F31" s="5">
        <v>0</v>
      </c>
      <c r="G31" s="2"/>
      <c r="H31" s="2"/>
      <c r="I31" s="2"/>
      <c r="J31" s="2"/>
      <c r="K31" s="2"/>
    </row>
    <row r="32" spans="2:11" s="3" customFormat="1" ht="60">
      <c r="B32" s="15" t="s">
        <v>85</v>
      </c>
      <c r="C32" s="19" t="s">
        <v>72</v>
      </c>
      <c r="D32" s="21">
        <f t="shared" si="2"/>
        <v>100</v>
      </c>
      <c r="E32" s="4">
        <v>100</v>
      </c>
      <c r="F32" s="5">
        <v>0</v>
      </c>
      <c r="G32" s="2"/>
      <c r="H32" s="2"/>
      <c r="I32" s="2"/>
      <c r="J32" s="2"/>
      <c r="K32" s="2"/>
    </row>
    <row r="33" spans="2:11" s="3" customFormat="1" ht="30">
      <c r="B33" s="15" t="s">
        <v>86</v>
      </c>
      <c r="C33" s="19" t="s">
        <v>20</v>
      </c>
      <c r="D33" s="21">
        <f t="shared" si="2"/>
        <v>4456</v>
      </c>
      <c r="E33" s="4">
        <v>4456</v>
      </c>
      <c r="F33" s="5">
        <v>0</v>
      </c>
      <c r="G33" s="2"/>
      <c r="H33" s="2"/>
      <c r="I33" s="2"/>
      <c r="J33" s="2"/>
      <c r="K33" s="2"/>
    </row>
    <row r="34" spans="2:11" s="3" customFormat="1">
      <c r="B34" s="15" t="s">
        <v>87</v>
      </c>
      <c r="C34" s="19" t="s">
        <v>13</v>
      </c>
      <c r="D34" s="21">
        <f t="shared" si="2"/>
        <v>66273.2</v>
      </c>
      <c r="E34" s="4">
        <f>65648+625.2</f>
        <v>66273.2</v>
      </c>
      <c r="F34" s="5">
        <v>0</v>
      </c>
      <c r="G34" s="2"/>
      <c r="H34" s="2"/>
      <c r="I34" s="2"/>
      <c r="J34" s="2"/>
      <c r="K34" s="2"/>
    </row>
    <row r="35" spans="2:11" s="3" customFormat="1" ht="30">
      <c r="B35" s="41" t="s">
        <v>88</v>
      </c>
      <c r="C35" s="41" t="s">
        <v>14</v>
      </c>
      <c r="D35" s="4">
        <f t="shared" si="2"/>
        <v>264</v>
      </c>
      <c r="E35" s="37">
        <v>264</v>
      </c>
      <c r="F35" s="38">
        <v>0</v>
      </c>
      <c r="G35" s="2"/>
      <c r="H35" s="2"/>
      <c r="I35" s="2"/>
      <c r="J35" s="2"/>
      <c r="K35" s="2"/>
    </row>
    <row r="36" spans="2:11" s="3" customFormat="1" ht="30">
      <c r="B36" s="41" t="s">
        <v>92</v>
      </c>
      <c r="C36" s="41" t="s">
        <v>94</v>
      </c>
      <c r="D36" s="4">
        <f t="shared" si="2"/>
        <v>200</v>
      </c>
      <c r="E36" s="4">
        <v>200</v>
      </c>
      <c r="F36" s="4">
        <v>0</v>
      </c>
      <c r="G36" s="2"/>
      <c r="H36" s="2"/>
      <c r="I36" s="2"/>
      <c r="J36" s="2"/>
      <c r="K36" s="2"/>
    </row>
    <row r="37" spans="2:11" s="3" customFormat="1" ht="30.75" thickBot="1">
      <c r="B37" s="14" t="s">
        <v>93</v>
      </c>
      <c r="C37" s="18" t="s">
        <v>95</v>
      </c>
      <c r="D37" s="26">
        <f t="shared" si="2"/>
        <v>70</v>
      </c>
      <c r="E37" s="4">
        <v>70</v>
      </c>
      <c r="F37" s="4">
        <v>0</v>
      </c>
      <c r="G37" s="2"/>
      <c r="H37" s="2"/>
      <c r="I37" s="2"/>
      <c r="J37" s="2"/>
      <c r="K37" s="2"/>
    </row>
    <row r="38" spans="2:11" s="3" customFormat="1" ht="15.75" thickBot="1">
      <c r="B38" s="28" t="s">
        <v>53</v>
      </c>
      <c r="C38" s="29" t="s">
        <v>24</v>
      </c>
      <c r="D38" s="39">
        <f>E38+F38</f>
        <v>62763.34</v>
      </c>
      <c r="E38" s="40">
        <f>E39+E40+E41+E42+E43+E44+E45</f>
        <v>0</v>
      </c>
      <c r="F38" s="40">
        <f>F39+F40+F41+F42+F43+F44+F45</f>
        <v>62763.34</v>
      </c>
      <c r="G38" s="2"/>
      <c r="H38" s="2"/>
      <c r="I38" s="2"/>
      <c r="J38" s="2"/>
      <c r="K38" s="2"/>
    </row>
    <row r="39" spans="2:11" s="3" customFormat="1">
      <c r="B39" s="23" t="s">
        <v>54</v>
      </c>
      <c r="C39" s="24" t="s">
        <v>5</v>
      </c>
      <c r="D39" s="21">
        <f t="shared" si="2"/>
        <v>820</v>
      </c>
      <c r="E39" s="26"/>
      <c r="F39" s="27">
        <v>820</v>
      </c>
      <c r="G39" s="2"/>
      <c r="H39" s="2"/>
      <c r="I39" s="2"/>
      <c r="J39" s="2"/>
      <c r="K39" s="2"/>
    </row>
    <row r="40" spans="2:11" s="3" customFormat="1">
      <c r="B40" s="15" t="s">
        <v>55</v>
      </c>
      <c r="C40" s="19" t="s">
        <v>56</v>
      </c>
      <c r="D40" s="21">
        <f t="shared" si="2"/>
        <v>2521</v>
      </c>
      <c r="E40" s="4"/>
      <c r="F40" s="5">
        <v>2521</v>
      </c>
      <c r="G40" s="2"/>
      <c r="H40" s="2"/>
      <c r="I40" s="2"/>
      <c r="J40" s="2"/>
      <c r="K40" s="2"/>
    </row>
    <row r="41" spans="2:11" s="3" customFormat="1">
      <c r="B41" s="15" t="s">
        <v>57</v>
      </c>
      <c r="C41" s="19" t="s">
        <v>9</v>
      </c>
      <c r="D41" s="21">
        <f t="shared" si="2"/>
        <v>400</v>
      </c>
      <c r="E41" s="4"/>
      <c r="F41" s="5">
        <v>400</v>
      </c>
      <c r="G41" s="2"/>
      <c r="H41" s="2"/>
      <c r="I41" s="2"/>
      <c r="J41" s="2"/>
      <c r="K41" s="2"/>
    </row>
    <row r="42" spans="2:11" s="3" customFormat="1">
      <c r="B42" s="15" t="s">
        <v>58</v>
      </c>
      <c r="C42" s="19" t="s">
        <v>12</v>
      </c>
      <c r="D42" s="21">
        <f t="shared" si="2"/>
        <v>3921</v>
      </c>
      <c r="E42" s="4"/>
      <c r="F42" s="5">
        <f>4721-800</f>
        <v>3921</v>
      </c>
      <c r="G42" s="2"/>
      <c r="H42" s="2"/>
      <c r="I42" s="2"/>
      <c r="J42" s="2"/>
      <c r="K42" s="2"/>
    </row>
    <row r="43" spans="2:11" s="3" customFormat="1">
      <c r="B43" s="15" t="s">
        <v>59</v>
      </c>
      <c r="C43" s="19" t="s">
        <v>10</v>
      </c>
      <c r="D43" s="21">
        <f t="shared" si="2"/>
        <v>1627</v>
      </c>
      <c r="E43" s="4"/>
      <c r="F43" s="5">
        <v>1627</v>
      </c>
      <c r="G43" s="2"/>
      <c r="H43" s="2"/>
      <c r="I43" s="2"/>
      <c r="J43" s="2"/>
      <c r="K43" s="2"/>
    </row>
    <row r="44" spans="2:11" s="3" customFormat="1">
      <c r="B44" s="15" t="s">
        <v>60</v>
      </c>
      <c r="C44" s="19" t="s">
        <v>25</v>
      </c>
      <c r="D44" s="21">
        <f t="shared" si="2"/>
        <v>53274.34</v>
      </c>
      <c r="E44" s="4"/>
      <c r="F44" s="5">
        <v>53274.34</v>
      </c>
      <c r="G44" s="2"/>
      <c r="H44" s="2"/>
      <c r="I44" s="2"/>
      <c r="J44" s="2"/>
      <c r="K44" s="2"/>
    </row>
    <row r="45" spans="2:11" s="3" customFormat="1" ht="15.75" thickBot="1">
      <c r="B45" s="16" t="s">
        <v>61</v>
      </c>
      <c r="C45" s="20" t="s">
        <v>11</v>
      </c>
      <c r="D45" s="21">
        <f t="shared" si="2"/>
        <v>200</v>
      </c>
      <c r="E45" s="6"/>
      <c r="F45" s="7">
        <v>200</v>
      </c>
      <c r="G45" s="2"/>
      <c r="H45" s="2"/>
      <c r="I45" s="2"/>
      <c r="J45" s="2"/>
      <c r="K45" s="2"/>
    </row>
    <row r="46" spans="2:11" s="3" customFormat="1" ht="15.75" thickBot="1">
      <c r="B46" s="28" t="s">
        <v>62</v>
      </c>
      <c r="C46" s="29" t="s">
        <v>26</v>
      </c>
      <c r="D46" s="30">
        <f>E46+F46</f>
        <v>9210</v>
      </c>
      <c r="E46" s="31">
        <f>E47+E48+E49+E50+E51</f>
        <v>0</v>
      </c>
      <c r="F46" s="31">
        <f>F47+F48+F49+F50+F51</f>
        <v>9210</v>
      </c>
      <c r="G46" s="2"/>
      <c r="H46" s="2"/>
      <c r="I46" s="2"/>
      <c r="J46" s="2"/>
      <c r="K46" s="2"/>
    </row>
    <row r="47" spans="2:11" s="3" customFormat="1" ht="30">
      <c r="B47" s="23" t="s">
        <v>63</v>
      </c>
      <c r="C47" s="24" t="s">
        <v>27</v>
      </c>
      <c r="D47" s="34">
        <f t="shared" si="2"/>
        <v>0</v>
      </c>
      <c r="E47" s="35"/>
      <c r="F47" s="36">
        <v>0</v>
      </c>
      <c r="G47" s="2"/>
      <c r="H47" s="2"/>
      <c r="I47" s="2"/>
      <c r="J47" s="2"/>
      <c r="K47" s="2"/>
    </row>
    <row r="48" spans="2:11" s="3" customFormat="1">
      <c r="B48" s="15" t="s">
        <v>64</v>
      </c>
      <c r="C48" s="19" t="s">
        <v>65</v>
      </c>
      <c r="D48" s="21">
        <f t="shared" si="2"/>
        <v>9200</v>
      </c>
      <c r="E48" s="4"/>
      <c r="F48" s="5">
        <v>9200</v>
      </c>
      <c r="G48" s="2"/>
      <c r="H48" s="2"/>
      <c r="I48" s="2"/>
      <c r="J48" s="2"/>
      <c r="K48" s="2"/>
    </row>
    <row r="49" spans="2:11" s="3" customFormat="1">
      <c r="B49" s="15" t="s">
        <v>66</v>
      </c>
      <c r="C49" s="19" t="s">
        <v>28</v>
      </c>
      <c r="D49" s="21">
        <f t="shared" si="2"/>
        <v>0</v>
      </c>
      <c r="E49" s="4"/>
      <c r="F49" s="5">
        <v>0</v>
      </c>
      <c r="G49" s="2"/>
      <c r="H49" s="2"/>
      <c r="I49" s="2"/>
      <c r="J49" s="2"/>
      <c r="K49" s="2"/>
    </row>
    <row r="50" spans="2:11" s="3" customFormat="1" ht="17.25" customHeight="1">
      <c r="B50" s="15" t="s">
        <v>67</v>
      </c>
      <c r="C50" s="19" t="s">
        <v>29</v>
      </c>
      <c r="D50" s="21">
        <f t="shared" si="2"/>
        <v>10</v>
      </c>
      <c r="E50" s="4"/>
      <c r="F50" s="5">
        <v>10</v>
      </c>
      <c r="G50" s="2"/>
      <c r="H50" s="2"/>
      <c r="I50" s="2"/>
      <c r="J50" s="2"/>
      <c r="K50" s="2"/>
    </row>
    <row r="51" spans="2:11" s="3" customFormat="1" ht="15.75" thickBot="1">
      <c r="B51" s="16" t="s">
        <v>68</v>
      </c>
      <c r="C51" s="20" t="s">
        <v>69</v>
      </c>
      <c r="D51" s="22">
        <f t="shared" si="2"/>
        <v>0</v>
      </c>
      <c r="E51" s="6"/>
      <c r="F51" s="7">
        <v>0</v>
      </c>
      <c r="G51" s="2"/>
      <c r="H51" s="2"/>
      <c r="I51" s="2"/>
      <c r="J51" s="2"/>
      <c r="K51" s="2"/>
    </row>
    <row r="52" spans="2:11" s="3" customFormat="1"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2:11" s="3" customFormat="1"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2:11" s="3" customFormat="1">
      <c r="B54" s="2"/>
      <c r="C54" s="2" t="s">
        <v>96</v>
      </c>
      <c r="D54" s="43" t="s">
        <v>97</v>
      </c>
      <c r="E54" s="43"/>
      <c r="F54" s="2"/>
      <c r="G54" s="2"/>
      <c r="H54" s="2"/>
      <c r="I54" s="2"/>
      <c r="J54" s="2"/>
      <c r="K54" s="2"/>
    </row>
    <row r="55" spans="2:11" s="3" customFormat="1"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2:11" s="3" customFormat="1"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2:11" s="3" customFormat="1"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2:11" s="3" customFormat="1"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2:11" s="3" customFormat="1"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2:11" s="3" customFormat="1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2:11" s="3" customForma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11" s="3" customForma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3">
    <mergeCell ref="D3:F3"/>
    <mergeCell ref="D4:F4"/>
    <mergeCell ref="D54:E54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Рада програма</vt:lpstr>
      <vt:lpstr>'Рада програма'!Область_печати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2019-07-04T13:34:47Z</dcterms:modified>
</cp:coreProperties>
</file>